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-и дн. меню" sheetId="4" r:id="rId1"/>
  </sheets>
  <externalReferences>
    <externalReference r:id="rId2"/>
  </externalReferences>
  <definedNames>
    <definedName name="_xlnm._FilterDatabase" localSheetId="0" hidden="1">'10-и дн. меню'!$A$2:$O$29</definedName>
    <definedName name="Дт4" localSheetId="0">[1]Д2!#REF!</definedName>
    <definedName name="Дт4">[1]Д2!#REF!</definedName>
    <definedName name="_xlnm.Print_Area" localSheetId="0">'10-и дн. меню'!$A$2:$O$230</definedName>
    <definedName name="ОКРУГЛ" localSheetId="0">[1]Д2!#REF!</definedName>
    <definedName name="ОКРУГЛ">[1]Д2!#REF!</definedName>
  </definedNames>
  <calcPr calcId="144525" refMode="R1C1"/>
</workbook>
</file>

<file path=xl/calcChain.xml><?xml version="1.0" encoding="utf-8"?>
<calcChain xmlns="http://schemas.openxmlformats.org/spreadsheetml/2006/main">
  <c r="O229" i="4" l="1"/>
  <c r="N229" i="4"/>
  <c r="N230" i="4" s="1"/>
  <c r="M229" i="4"/>
  <c r="L229" i="4"/>
  <c r="L230" i="4" s="1"/>
  <c r="K229" i="4"/>
  <c r="J229" i="4"/>
  <c r="J230" i="4" s="1"/>
  <c r="I229" i="4"/>
  <c r="H229" i="4"/>
  <c r="H230" i="4" s="1"/>
  <c r="G229" i="4"/>
  <c r="F229" i="4"/>
  <c r="F230" i="4" s="1"/>
  <c r="E229" i="4"/>
  <c r="D229" i="4"/>
  <c r="D230" i="4" s="1"/>
  <c r="C229" i="4"/>
  <c r="O222" i="4"/>
  <c r="O230" i="4" s="1"/>
  <c r="N222" i="4"/>
  <c r="M222" i="4"/>
  <c r="M230" i="4" s="1"/>
  <c r="L222" i="4"/>
  <c r="K222" i="4"/>
  <c r="K230" i="4" s="1"/>
  <c r="J222" i="4"/>
  <c r="I222" i="4"/>
  <c r="I230" i="4" s="1"/>
  <c r="H222" i="4"/>
  <c r="G222" i="4"/>
  <c r="G230" i="4" s="1"/>
  <c r="F222" i="4"/>
  <c r="P222" i="4" s="1"/>
  <c r="E222" i="4"/>
  <c r="Q222" i="4" s="1"/>
  <c r="D222" i="4"/>
  <c r="C222" i="4"/>
  <c r="C230" i="4" s="1"/>
  <c r="O208" i="4"/>
  <c r="O209" i="4" s="1"/>
  <c r="N208" i="4"/>
  <c r="M208" i="4"/>
  <c r="M209" i="4" s="1"/>
  <c r="L208" i="4"/>
  <c r="K208" i="4"/>
  <c r="K209" i="4" s="1"/>
  <c r="J208" i="4"/>
  <c r="I208" i="4"/>
  <c r="I209" i="4" s="1"/>
  <c r="H208" i="4"/>
  <c r="G208" i="4"/>
  <c r="G209" i="4" s="1"/>
  <c r="F208" i="4"/>
  <c r="P208" i="4" s="1"/>
  <c r="E208" i="4"/>
  <c r="Q208" i="4" s="1"/>
  <c r="D208" i="4"/>
  <c r="C208" i="4"/>
  <c r="C209" i="4" s="1"/>
  <c r="O201" i="4"/>
  <c r="N201" i="4"/>
  <c r="N209" i="4" s="1"/>
  <c r="M201" i="4"/>
  <c r="L201" i="4"/>
  <c r="L209" i="4" s="1"/>
  <c r="K201" i="4"/>
  <c r="J201" i="4"/>
  <c r="J209" i="4" s="1"/>
  <c r="I201" i="4"/>
  <c r="H201" i="4"/>
  <c r="H209" i="4" s="1"/>
  <c r="G201" i="4"/>
  <c r="F201" i="4"/>
  <c r="F209" i="4" s="1"/>
  <c r="E201" i="4"/>
  <c r="D201" i="4"/>
  <c r="D209" i="4" s="1"/>
  <c r="C201" i="4"/>
  <c r="O186" i="4"/>
  <c r="N186" i="4"/>
  <c r="N187" i="4" s="1"/>
  <c r="M186" i="4"/>
  <c r="L186" i="4"/>
  <c r="L187" i="4" s="1"/>
  <c r="K186" i="4"/>
  <c r="J186" i="4"/>
  <c r="J187" i="4" s="1"/>
  <c r="I186" i="4"/>
  <c r="H186" i="4"/>
  <c r="H187" i="4" s="1"/>
  <c r="G186" i="4"/>
  <c r="F186" i="4"/>
  <c r="P186" i="4" s="1"/>
  <c r="E186" i="4"/>
  <c r="D186" i="4"/>
  <c r="D187" i="4" s="1"/>
  <c r="C186" i="4"/>
  <c r="O177" i="4"/>
  <c r="O187" i="4" s="1"/>
  <c r="N177" i="4"/>
  <c r="M177" i="4"/>
  <c r="M187" i="4" s="1"/>
  <c r="L177" i="4"/>
  <c r="K177" i="4"/>
  <c r="K187" i="4" s="1"/>
  <c r="J177" i="4"/>
  <c r="I177" i="4"/>
  <c r="I187" i="4" s="1"/>
  <c r="H177" i="4"/>
  <c r="G177" i="4"/>
  <c r="G187" i="4" s="1"/>
  <c r="F177" i="4"/>
  <c r="P177" i="4" s="1"/>
  <c r="E177" i="4"/>
  <c r="E187" i="4" s="1"/>
  <c r="D177" i="4"/>
  <c r="C177" i="4"/>
  <c r="C187" i="4" s="1"/>
  <c r="O162" i="4"/>
  <c r="O163" i="4" s="1"/>
  <c r="N162" i="4"/>
  <c r="M162" i="4"/>
  <c r="M163" i="4" s="1"/>
  <c r="L162" i="4"/>
  <c r="K162" i="4"/>
  <c r="K163" i="4" s="1"/>
  <c r="J162" i="4"/>
  <c r="I162" i="4"/>
  <c r="I163" i="4" s="1"/>
  <c r="H162" i="4"/>
  <c r="G162" i="4"/>
  <c r="G163" i="4" s="1"/>
  <c r="F162" i="4"/>
  <c r="P162" i="4" s="1"/>
  <c r="E162" i="4"/>
  <c r="Q162" i="4" s="1"/>
  <c r="D162" i="4"/>
  <c r="C162" i="4"/>
  <c r="C163" i="4" s="1"/>
  <c r="O154" i="4"/>
  <c r="N154" i="4"/>
  <c r="N163" i="4" s="1"/>
  <c r="M154" i="4"/>
  <c r="L154" i="4"/>
  <c r="L163" i="4" s="1"/>
  <c r="K154" i="4"/>
  <c r="J154" i="4"/>
  <c r="J163" i="4" s="1"/>
  <c r="I154" i="4"/>
  <c r="H154" i="4"/>
  <c r="H163" i="4" s="1"/>
  <c r="G154" i="4"/>
  <c r="F154" i="4"/>
  <c r="Q154" i="4" s="1"/>
  <c r="E154" i="4"/>
  <c r="D154" i="4"/>
  <c r="D163" i="4" s="1"/>
  <c r="C154" i="4"/>
  <c r="O139" i="4"/>
  <c r="N139" i="4"/>
  <c r="N140" i="4" s="1"/>
  <c r="M139" i="4"/>
  <c r="L139" i="4"/>
  <c r="L140" i="4" s="1"/>
  <c r="K139" i="4"/>
  <c r="J139" i="4"/>
  <c r="J140" i="4" s="1"/>
  <c r="I139" i="4"/>
  <c r="H139" i="4"/>
  <c r="H140" i="4" s="1"/>
  <c r="G139" i="4"/>
  <c r="F139" i="4"/>
  <c r="F140" i="4" s="1"/>
  <c r="E139" i="4"/>
  <c r="D139" i="4"/>
  <c r="D140" i="4" s="1"/>
  <c r="C139" i="4"/>
  <c r="O132" i="4"/>
  <c r="O140" i="4" s="1"/>
  <c r="N132" i="4"/>
  <c r="M132" i="4"/>
  <c r="M140" i="4" s="1"/>
  <c r="L132" i="4"/>
  <c r="K132" i="4"/>
  <c r="K140" i="4" s="1"/>
  <c r="J132" i="4"/>
  <c r="I132" i="4"/>
  <c r="I140" i="4" s="1"/>
  <c r="H132" i="4"/>
  <c r="G132" i="4"/>
  <c r="G140" i="4" s="1"/>
  <c r="F132" i="4"/>
  <c r="P132" i="4" s="1"/>
  <c r="E132" i="4"/>
  <c r="Q132" i="4" s="1"/>
  <c r="D132" i="4"/>
  <c r="C132" i="4"/>
  <c r="C140" i="4" s="1"/>
  <c r="O117" i="4"/>
  <c r="O118" i="4" s="1"/>
  <c r="N117" i="4"/>
  <c r="M117" i="4"/>
  <c r="M118" i="4" s="1"/>
  <c r="L117" i="4"/>
  <c r="K117" i="4"/>
  <c r="K118" i="4" s="1"/>
  <c r="J117" i="4"/>
  <c r="I117" i="4"/>
  <c r="I118" i="4" s="1"/>
  <c r="H117" i="4"/>
  <c r="G117" i="4"/>
  <c r="G118" i="4" s="1"/>
  <c r="F117" i="4"/>
  <c r="P117" i="4" s="1"/>
  <c r="E117" i="4"/>
  <c r="E118" i="4" s="1"/>
  <c r="D117" i="4"/>
  <c r="C117" i="4"/>
  <c r="C118" i="4" s="1"/>
  <c r="O109" i="4"/>
  <c r="N109" i="4"/>
  <c r="N118" i="4" s="1"/>
  <c r="M109" i="4"/>
  <c r="L109" i="4"/>
  <c r="L118" i="4" s="1"/>
  <c r="K109" i="4"/>
  <c r="J109" i="4"/>
  <c r="J118" i="4" s="1"/>
  <c r="I109" i="4"/>
  <c r="H109" i="4"/>
  <c r="H118" i="4" s="1"/>
  <c r="G109" i="4"/>
  <c r="F109" i="4"/>
  <c r="F118" i="4" s="1"/>
  <c r="E109" i="4"/>
  <c r="D109" i="4"/>
  <c r="D118" i="4" s="1"/>
  <c r="C109" i="4"/>
  <c r="O95" i="4"/>
  <c r="M95" i="4"/>
  <c r="K95" i="4"/>
  <c r="I95" i="4"/>
  <c r="E95" i="4"/>
  <c r="C95" i="4"/>
  <c r="O94" i="4"/>
  <c r="N94" i="4"/>
  <c r="N95" i="4" s="1"/>
  <c r="M94" i="4"/>
  <c r="L94" i="4"/>
  <c r="L95" i="4" s="1"/>
  <c r="K94" i="4"/>
  <c r="J94" i="4"/>
  <c r="J95" i="4" s="1"/>
  <c r="I94" i="4"/>
  <c r="H94" i="4"/>
  <c r="H95" i="4" s="1"/>
  <c r="F94" i="4"/>
  <c r="P94" i="4" s="1"/>
  <c r="E94" i="4"/>
  <c r="D94" i="4"/>
  <c r="D95" i="4" s="1"/>
  <c r="C94" i="4"/>
  <c r="G91" i="4"/>
  <c r="G94" i="4" s="1"/>
  <c r="G95" i="4" s="1"/>
  <c r="O87" i="4"/>
  <c r="N87" i="4"/>
  <c r="M87" i="4"/>
  <c r="L87" i="4"/>
  <c r="K87" i="4"/>
  <c r="J87" i="4"/>
  <c r="I87" i="4"/>
  <c r="H87" i="4"/>
  <c r="G87" i="4"/>
  <c r="F87" i="4"/>
  <c r="P86" i="4" s="1"/>
  <c r="E87" i="4"/>
  <c r="D87" i="4"/>
  <c r="C87" i="4"/>
  <c r="O72" i="4"/>
  <c r="N72" i="4"/>
  <c r="N73" i="4" s="1"/>
  <c r="M72" i="4"/>
  <c r="L72" i="4"/>
  <c r="L73" i="4" s="1"/>
  <c r="K72" i="4"/>
  <c r="J72" i="4"/>
  <c r="J73" i="4" s="1"/>
  <c r="I72" i="4"/>
  <c r="H72" i="4"/>
  <c r="H73" i="4" s="1"/>
  <c r="G72" i="4"/>
  <c r="F72" i="4"/>
  <c r="E72" i="4"/>
  <c r="D72" i="4"/>
  <c r="D73" i="4" s="1"/>
  <c r="C72" i="4"/>
  <c r="O64" i="4"/>
  <c r="O73" i="4" s="1"/>
  <c r="N64" i="4"/>
  <c r="M64" i="4"/>
  <c r="M73" i="4" s="1"/>
  <c r="L64" i="4"/>
  <c r="K64" i="4"/>
  <c r="K73" i="4" s="1"/>
  <c r="J64" i="4"/>
  <c r="I64" i="4"/>
  <c r="I73" i="4" s="1"/>
  <c r="H64" i="4"/>
  <c r="G64" i="4"/>
  <c r="G73" i="4" s="1"/>
  <c r="F64" i="4"/>
  <c r="P64" i="4" s="1"/>
  <c r="E64" i="4"/>
  <c r="Q64" i="4" s="1"/>
  <c r="D64" i="4"/>
  <c r="C64" i="4"/>
  <c r="C73" i="4" s="1"/>
  <c r="O49" i="4"/>
  <c r="O50" i="4" s="1"/>
  <c r="N49" i="4"/>
  <c r="M49" i="4"/>
  <c r="M50" i="4" s="1"/>
  <c r="L49" i="4"/>
  <c r="K49" i="4"/>
  <c r="K50" i="4" s="1"/>
  <c r="J49" i="4"/>
  <c r="I49" i="4"/>
  <c r="I50" i="4" s="1"/>
  <c r="H49" i="4"/>
  <c r="G49" i="4"/>
  <c r="G50" i="4" s="1"/>
  <c r="F49" i="4"/>
  <c r="E49" i="4"/>
  <c r="Q49" i="4" s="1"/>
  <c r="D49" i="4"/>
  <c r="C49" i="4"/>
  <c r="C50" i="4" s="1"/>
  <c r="O42" i="4"/>
  <c r="N42" i="4"/>
  <c r="N50" i="4" s="1"/>
  <c r="M42" i="4"/>
  <c r="L42" i="4"/>
  <c r="L50" i="4" s="1"/>
  <c r="K42" i="4"/>
  <c r="J42" i="4"/>
  <c r="J50" i="4" s="1"/>
  <c r="I42" i="4"/>
  <c r="H42" i="4"/>
  <c r="H50" i="4" s="1"/>
  <c r="G42" i="4"/>
  <c r="F42" i="4"/>
  <c r="Q42" i="4" s="1"/>
  <c r="E42" i="4"/>
  <c r="D42" i="4"/>
  <c r="C42" i="4"/>
  <c r="O28" i="4"/>
  <c r="N28" i="4"/>
  <c r="N29" i="4" s="1"/>
  <c r="M28" i="4"/>
  <c r="L28" i="4"/>
  <c r="L29" i="4" s="1"/>
  <c r="K28" i="4"/>
  <c r="J28" i="4"/>
  <c r="J29" i="4" s="1"/>
  <c r="I28" i="4"/>
  <c r="H28" i="4"/>
  <c r="H29" i="4" s="1"/>
  <c r="G28" i="4"/>
  <c r="F28" i="4"/>
  <c r="F29" i="4" s="1"/>
  <c r="E28" i="4"/>
  <c r="D28" i="4"/>
  <c r="D29" i="4" s="1"/>
  <c r="C28" i="4"/>
  <c r="O20" i="4"/>
  <c r="O29" i="4" s="1"/>
  <c r="N20" i="4"/>
  <c r="M20" i="4"/>
  <c r="M29" i="4" s="1"/>
  <c r="L20" i="4"/>
  <c r="K20" i="4"/>
  <c r="K29" i="4" s="1"/>
  <c r="J20" i="4"/>
  <c r="I20" i="4"/>
  <c r="I29" i="4" s="1"/>
  <c r="H20" i="4"/>
  <c r="G20" i="4"/>
  <c r="G29" i="4" s="1"/>
  <c r="F20" i="4"/>
  <c r="P20" i="4" s="1"/>
  <c r="E20" i="4"/>
  <c r="E29" i="4" s="1"/>
  <c r="D20" i="4"/>
  <c r="C20" i="4"/>
  <c r="C29" i="4" s="1"/>
  <c r="P49" i="4" l="1"/>
  <c r="D50" i="4"/>
  <c r="P72" i="4"/>
  <c r="Q20" i="4"/>
  <c r="E73" i="4"/>
  <c r="Q86" i="4"/>
  <c r="Q117" i="4"/>
  <c r="E50" i="4"/>
  <c r="Q72" i="4"/>
  <c r="F73" i="4"/>
  <c r="Q94" i="4"/>
  <c r="F95" i="4"/>
  <c r="Q109" i="4"/>
  <c r="E163" i="4"/>
  <c r="Q186" i="4"/>
  <c r="F187" i="4"/>
  <c r="Q201" i="4"/>
  <c r="P42" i="4"/>
  <c r="P139" i="4"/>
  <c r="P154" i="4"/>
  <c r="F163" i="4"/>
  <c r="Q177" i="4"/>
  <c r="P229" i="4"/>
  <c r="E230" i="4"/>
  <c r="P28" i="4"/>
  <c r="F50" i="4"/>
  <c r="E140" i="4"/>
  <c r="Q28" i="4"/>
  <c r="Q139" i="4"/>
  <c r="E209" i="4"/>
  <c r="Q229" i="4"/>
  <c r="P109" i="4"/>
  <c r="P201" i="4"/>
</calcChain>
</file>

<file path=xl/sharedStrings.xml><?xml version="1.0" encoding="utf-8"?>
<sst xmlns="http://schemas.openxmlformats.org/spreadsheetml/2006/main" count="471" uniqueCount="137">
  <si>
    <t xml:space="preserve">                      УТВЕРЖДАЮ</t>
  </si>
  <si>
    <t xml:space="preserve">                                                                                              Директор МАОУСШ п. Парфино</t>
  </si>
  <si>
    <t xml:space="preserve">                                                              ____________Л.И.Родионова</t>
  </si>
  <si>
    <t xml:space="preserve">                                   "07" марта 2025г.</t>
  </si>
  <si>
    <t>Примерное  10-ти дневное меню основного (организованного питания) для  обучающихся МАОУСШ п. Парфино</t>
  </si>
  <si>
    <t>Возрастная группа:</t>
  </si>
  <si>
    <t>от 7 до 11 лет</t>
  </si>
  <si>
    <t>Сезон:</t>
  </si>
  <si>
    <t>весенне-летний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</si>
  <si>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</si>
  <si>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</si>
  <si>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</si>
  <si>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</si>
  <si>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</si>
  <si>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</si>
  <si>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</si>
  <si>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</si>
  <si>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</si>
  <si>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</si>
  <si>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</si>
  <si>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</si>
  <si>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</si>
  <si>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</si>
  <si>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</si>
  <si>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</si>
  <si>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</si>
  <si>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</si>
  <si>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</si>
  <si>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</si>
  <si>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</si>
  <si>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</si>
  <si>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182.МТ2011</t>
  </si>
  <si>
    <t>Каша молочная пшенная</t>
  </si>
  <si>
    <t>382/М/ССЖ</t>
  </si>
  <si>
    <t>Какао на молоке, 200/11</t>
  </si>
  <si>
    <t>1.МТ2011</t>
  </si>
  <si>
    <t>Бутерброд с маслом</t>
  </si>
  <si>
    <t>418/М</t>
  </si>
  <si>
    <t>Сок фруктовый</t>
  </si>
  <si>
    <t>410/М/ССЖ</t>
  </si>
  <si>
    <t>Ватрушка с творогом</t>
  </si>
  <si>
    <t xml:space="preserve">Итого за Завтрак </t>
  </si>
  <si>
    <t>Обед</t>
  </si>
  <si>
    <t>49/М/ССЖ</t>
  </si>
  <si>
    <t>Салат витаминный /2 вариант/</t>
  </si>
  <si>
    <t>102/М/ССЖ</t>
  </si>
  <si>
    <t>Суп картофельный с бобовыми (горохом) на курином бульоне</t>
  </si>
  <si>
    <t>271/М/ССЖ</t>
  </si>
  <si>
    <t xml:space="preserve">Котлеты домашние </t>
  </si>
  <si>
    <t>143/М/ССЖ</t>
  </si>
  <si>
    <t>Рагу из овощей</t>
  </si>
  <si>
    <t>376/М/ССЖ</t>
  </si>
  <si>
    <t>Чай с сахаром, 200/11</t>
  </si>
  <si>
    <t>148/М</t>
  </si>
  <si>
    <t>Хлеб ржано-пшеничный</t>
  </si>
  <si>
    <t>Итого за Обед</t>
  </si>
  <si>
    <t>Итого за день</t>
  </si>
  <si>
    <t>вторник</t>
  </si>
  <si>
    <t>291/М/ССЖ</t>
  </si>
  <si>
    <t>Плов с отварной птицей</t>
  </si>
  <si>
    <t>348/М/ССЖ</t>
  </si>
  <si>
    <t>Компот из изюма</t>
  </si>
  <si>
    <t>147/М</t>
  </si>
  <si>
    <t>Хлеб пшеничный</t>
  </si>
  <si>
    <t>27/М</t>
  </si>
  <si>
    <t>Помидоры свежие порционные</t>
  </si>
  <si>
    <t>88/М/ССЖ</t>
  </si>
  <si>
    <t>Щи из свежей капусты с картофелем на курином бульоне</t>
  </si>
  <si>
    <t>204/М/ССЖ</t>
  </si>
  <si>
    <t>Макароны запеченные с сыром</t>
  </si>
  <si>
    <t>среда</t>
  </si>
  <si>
    <t>222/М/ССЖ</t>
  </si>
  <si>
    <t>Пудинг из творога (запеченный) со сгущенным молоком, 120/30</t>
  </si>
  <si>
    <t>Зефир</t>
  </si>
  <si>
    <t>421/М</t>
  </si>
  <si>
    <t>Булочка сдобная с повидлом</t>
  </si>
  <si>
    <t>45/М/ССЖ</t>
  </si>
  <si>
    <t>Салат из белокочанной капусты</t>
  </si>
  <si>
    <t>103/М/ССЖ</t>
  </si>
  <si>
    <t>Суп картофельный с макаронными изделиями на курином бульоне</t>
  </si>
  <si>
    <t>256/М/ССЖ</t>
  </si>
  <si>
    <t>Мясо тушеное (свинина)</t>
  </si>
  <si>
    <t>171/М/ССЖ</t>
  </si>
  <si>
    <t>Каша гречневая рассыпчатая</t>
  </si>
  <si>
    <t>четверг</t>
  </si>
  <si>
    <t>274/И</t>
  </si>
  <si>
    <t>Соус болоньезе</t>
  </si>
  <si>
    <t>202/М/ССЖ</t>
  </si>
  <si>
    <t>Макаронные изделия  отварные</t>
  </si>
  <si>
    <t>Чай с шиповником</t>
  </si>
  <si>
    <t>338/М</t>
  </si>
  <si>
    <t>Яблоко</t>
  </si>
  <si>
    <t>16/М</t>
  </si>
  <si>
    <t>Салат из свежих помидоров и огурцов</t>
  </si>
  <si>
    <t>96/М/ССЖ</t>
  </si>
  <si>
    <t>Рассольник ленинградский (крупа перловая) на курином бульоне</t>
  </si>
  <si>
    <t>292/М/ССЖ</t>
  </si>
  <si>
    <t>Жаркое по-домашнему (курица)</t>
  </si>
  <si>
    <t>пятница</t>
  </si>
  <si>
    <t>255.МТ2011</t>
  </si>
  <si>
    <t>Печень по-строгановски</t>
  </si>
  <si>
    <t>101/М/ССЖ</t>
  </si>
  <si>
    <t>Суп картофельный с рисом с курицей</t>
  </si>
  <si>
    <t>234/М/ССЖ</t>
  </si>
  <si>
    <t>Биточки рыбные с соусом сметанным, 100/30</t>
  </si>
  <si>
    <t>128/М/ССЖ</t>
  </si>
  <si>
    <t>Картофельное пюре</t>
  </si>
  <si>
    <t>173/М/ССЖ</t>
  </si>
  <si>
    <t>Каша вязкая молочная из овсяных хлопьев " Геркулес"</t>
  </si>
  <si>
    <t>379/М/ССЖ</t>
  </si>
  <si>
    <t>Напиток кофейный на молоке, 200/11</t>
  </si>
  <si>
    <t>290/М/ССЖ</t>
  </si>
  <si>
    <t>Гуляш из курицы</t>
  </si>
  <si>
    <t>348/М</t>
  </si>
  <si>
    <t>Мандарин</t>
  </si>
  <si>
    <t>58/М/ССЖ</t>
  </si>
  <si>
    <t>Салат морковный</t>
  </si>
  <si>
    <t>322/К/ССЖ</t>
  </si>
  <si>
    <t>Куриное филе в сырном соусе</t>
  </si>
  <si>
    <t>Пудинг из творога (запеченный) с повидлом, 120/30</t>
  </si>
  <si>
    <t>39/И</t>
  </si>
  <si>
    <t>Салат овощной с яблоками</t>
  </si>
  <si>
    <t>263/И</t>
  </si>
  <si>
    <t>Стрипсы из рыбы с соусом сметанны</t>
  </si>
  <si>
    <t>330/М</t>
  </si>
  <si>
    <t>Соус сметанный</t>
  </si>
  <si>
    <t>415/К/ССЖ</t>
  </si>
  <si>
    <t>Рис припущенный с овощами</t>
  </si>
  <si>
    <t>50/М/ССЖ</t>
  </si>
  <si>
    <t>Салат из свеклы с сыром</t>
  </si>
  <si>
    <t>87/М/ССЖ</t>
  </si>
  <si>
    <t>Суп картофельный с рыбными консервами</t>
  </si>
  <si>
    <t>Рагу из овощей с курицей</t>
  </si>
  <si>
    <t>82/М/ССЖ</t>
  </si>
  <si>
    <t>Борщ из капусты с картофелем на курином бульоне со сметаной, 250/10</t>
  </si>
  <si>
    <t>284/М/ССЖ</t>
  </si>
  <si>
    <t>Запеканка картофельная с говядиной и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</si>
</sst>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₽_-;\-* #,##0.00\ _₽_-;_-* \-??\ _₽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7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name val="Arial Narrow"/>
      <family val="2"/>
      <charset val="204"/>
    </font>
    <font>
      <sz val="11"/>
      <name val="Times New Roman"/>
      <family val="1"/>
      <charset val="204"/>
    </font>
    <font>
      <sz val="10"/>
      <color rgb="FF7030A0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rgb="FF7030A0"/>
      <name val="Times New Roman"/>
      <family val="1"/>
      <charset val="204"/>
    </font>
    <font>
      <sz val="9"/>
      <color rgb="FF7030A0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6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 Cyr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2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horizontal="left" vertical="top"/>
    </xf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23" fillId="0" borderId="0"/>
    <xf numFmtId="0" fontId="2" fillId="0" borderId="0"/>
    <xf numFmtId="0" fontId="2" fillId="0" borderId="0"/>
    <xf numFmtId="0" fontId="27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Border="0" applyProtection="0"/>
    <xf numFmtId="9" fontId="29" fillId="0" borderId="0" applyBorder="0" applyProtection="0"/>
    <xf numFmtId="0" fontId="23" fillId="0" borderId="0"/>
    <xf numFmtId="9" fontId="27" fillId="0" borderId="0" applyBorder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4" fillId="0" borderId="0" applyBorder="0" applyProtection="0"/>
  </cellStyleXfs>
  <cellXfs count="150">
    <xf numFmtId="0" fontId="0" fillId="0" borderId="0" xfId="0"/>
    <xf numFmtId="1" fontId="3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Alignment="1"/>
    <xf numFmtId="0" fontId="4" fillId="2" borderId="0" xfId="1" applyNumberFormat="1" applyFont="1" applyFill="1" applyAlignment="1">
      <alignment horizontal="right" vertical="center"/>
    </xf>
    <xf numFmtId="0" fontId="3" fillId="2" borderId="0" xfId="1" applyNumberFormat="1" applyFont="1" applyFill="1" applyAlignment="1">
      <alignment vertical="center" wrapText="1"/>
    </xf>
    <xf numFmtId="0" fontId="4" fillId="2" borderId="0" xfId="1" applyNumberFormat="1" applyFont="1" applyFill="1" applyAlignment="1">
      <alignment vertical="center" wrapText="1"/>
    </xf>
    <xf numFmtId="0" fontId="3" fillId="2" borderId="0" xfId="1" applyNumberFormat="1" applyFont="1" applyFill="1" applyAlignment="1">
      <alignment wrapText="1"/>
    </xf>
    <xf numFmtId="1" fontId="4" fillId="2" borderId="0" xfId="1" applyNumberFormat="1" applyFont="1" applyFill="1" applyAlignment="1">
      <alignment horizontal="right" vertical="center"/>
    </xf>
    <xf numFmtId="0" fontId="3" fillId="2" borderId="0" xfId="1" applyNumberFormat="1" applyFont="1" applyFill="1" applyAlignment="1">
      <alignment horizontal="center" vertical="center" wrapText="1"/>
    </xf>
    <xf numFmtId="1" fontId="4" fillId="2" borderId="0" xfId="1" applyNumberFormat="1" applyFont="1" applyFill="1" applyAlignment="1">
      <alignment horizontal="right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2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vertical="center" wrapText="1"/>
    </xf>
    <xf numFmtId="1" fontId="3" fillId="0" borderId="2" xfId="3" applyNumberFormat="1" applyFont="1" applyFill="1" applyBorder="1" applyAlignment="1">
      <alignment horizontal="center" vertical="center"/>
    </xf>
    <xf numFmtId="2" fontId="6" fillId="0" borderId="2" xfId="3" applyNumberFormat="1" applyFont="1" applyFill="1" applyBorder="1" applyAlignment="1">
      <alignment horizontal="center" vertical="center"/>
    </xf>
    <xf numFmtId="2" fontId="7" fillId="0" borderId="2" xfId="3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" fontId="3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top"/>
    </xf>
    <xf numFmtId="2" fontId="8" fillId="0" borderId="2" xfId="2" applyNumberFormat="1" applyFont="1" applyFill="1" applyBorder="1" applyAlignment="1">
      <alignment horizontal="center" vertical="top"/>
    </xf>
    <xf numFmtId="1" fontId="3" fillId="0" borderId="2" xfId="1" applyNumberFormat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>
      <alignment horizontal="center" vertical="top"/>
    </xf>
    <xf numFmtId="2" fontId="6" fillId="0" borderId="2" xfId="3" applyNumberFormat="1" applyFont="1" applyFill="1" applyBorder="1" applyAlignment="1">
      <alignment horizontal="center" vertical="top"/>
    </xf>
    <xf numFmtId="2" fontId="3" fillId="2" borderId="2" xfId="2" applyNumberFormat="1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>
      <alignment vertical="center" wrapText="1"/>
    </xf>
    <xf numFmtId="1" fontId="3" fillId="2" borderId="5" xfId="1" applyNumberFormat="1" applyFont="1" applyFill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top"/>
    </xf>
    <xf numFmtId="2" fontId="12" fillId="0" borderId="2" xfId="3" applyNumberFormat="1" applyFont="1" applyFill="1" applyBorder="1" applyAlignment="1">
      <alignment horizontal="center" vertical="top"/>
    </xf>
    <xf numFmtId="1" fontId="3" fillId="2" borderId="2" xfId="2" applyNumberFormat="1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/>
    </xf>
    <xf numFmtId="2" fontId="12" fillId="0" borderId="2" xfId="3" applyNumberFormat="1" applyFont="1" applyFill="1" applyBorder="1" applyAlignment="1">
      <alignment horizontal="center" vertical="center"/>
    </xf>
    <xf numFmtId="2" fontId="13" fillId="2" borderId="2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/>
    </xf>
    <xf numFmtId="2" fontId="14" fillId="0" borderId="2" xfId="2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0" fontId="4" fillId="0" borderId="6" xfId="4" applyFont="1" applyFill="1" applyBorder="1" applyAlignment="1"/>
    <xf numFmtId="0" fontId="4" fillId="0" borderId="7" xfId="4" applyFont="1" applyFill="1" applyBorder="1" applyAlignment="1"/>
    <xf numFmtId="0" fontId="4" fillId="0" borderId="2" xfId="2" applyNumberFormat="1" applyFont="1" applyFill="1" applyBorder="1" applyAlignment="1">
      <alignment horizontal="center" vertical="top"/>
    </xf>
    <xf numFmtId="2" fontId="15" fillId="0" borderId="2" xfId="2" applyNumberFormat="1" applyFont="1" applyFill="1" applyBorder="1" applyAlignment="1">
      <alignment horizontal="center" vertical="top"/>
    </xf>
    <xf numFmtId="1" fontId="3" fillId="0" borderId="0" xfId="1" applyNumberFormat="1" applyFont="1" applyFill="1" applyAlignment="1">
      <alignment horizontal="left" vertical="center"/>
    </xf>
    <xf numFmtId="0" fontId="3" fillId="0" borderId="0" xfId="1" applyNumberFormat="1" applyFont="1" applyFill="1" applyAlignment="1">
      <alignment horizontal="left" vertical="center"/>
    </xf>
    <xf numFmtId="0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vertical="center" wrapText="1"/>
    </xf>
    <xf numFmtId="0" fontId="4" fillId="0" borderId="0" xfId="1" applyNumberFormat="1" applyFont="1" applyFill="1" applyAlignment="1">
      <alignment vertical="center" wrapText="1"/>
    </xf>
    <xf numFmtId="1" fontId="3" fillId="0" borderId="0" xfId="2" applyNumberFormat="1" applyFont="1" applyFill="1" applyBorder="1" applyAlignment="1">
      <alignment horizontal="center" vertical="center"/>
    </xf>
    <xf numFmtId="2" fontId="3" fillId="2" borderId="2" xfId="2" applyNumberFormat="1" applyFont="1" applyFill="1" applyBorder="1" applyAlignment="1">
      <alignment vertical="center"/>
    </xf>
    <xf numFmtId="164" fontId="12" fillId="0" borderId="2" xfId="3" applyNumberFormat="1" applyFont="1" applyFill="1" applyBorder="1" applyAlignment="1">
      <alignment horizontal="center" vertical="center"/>
    </xf>
    <xf numFmtId="2" fontId="16" fillId="2" borderId="2" xfId="2" applyNumberFormat="1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/>
    </xf>
    <xf numFmtId="164" fontId="13" fillId="2" borderId="2" xfId="2" applyNumberFormat="1" applyFont="1" applyFill="1" applyBorder="1" applyAlignment="1">
      <alignment horizontal="center" vertical="center"/>
    </xf>
    <xf numFmtId="1" fontId="13" fillId="2" borderId="2" xfId="2" applyNumberFormat="1" applyFont="1" applyFill="1" applyBorder="1" applyAlignment="1">
      <alignment horizontal="center" vertical="center"/>
    </xf>
    <xf numFmtId="2" fontId="14" fillId="2" borderId="5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2" fontId="13" fillId="2" borderId="2" xfId="1" applyNumberFormat="1" applyFont="1" applyFill="1" applyBorder="1" applyAlignment="1">
      <alignment horizontal="center" vertical="center"/>
    </xf>
    <xf numFmtId="164" fontId="13" fillId="2" borderId="9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/>
    </xf>
    <xf numFmtId="0" fontId="8" fillId="0" borderId="2" xfId="2" applyNumberFormat="1" applyFont="1" applyFill="1" applyBorder="1" applyAlignment="1">
      <alignment horizontal="center" vertical="top"/>
    </xf>
    <xf numFmtId="2" fontId="17" fillId="2" borderId="5" xfId="1" applyNumberFormat="1" applyFont="1" applyFill="1" applyBorder="1" applyAlignment="1">
      <alignment horizontal="center" vertical="center"/>
    </xf>
    <xf numFmtId="2" fontId="12" fillId="2" borderId="5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/>
    </xf>
    <xf numFmtId="4" fontId="18" fillId="2" borderId="5" xfId="1" applyNumberFormat="1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 vertical="center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Alignment="1">
      <alignment horizontal="left" vertical="center" wrapText="1"/>
    </xf>
    <xf numFmtId="1" fontId="3" fillId="2" borderId="0" xfId="2" applyNumberFormat="1" applyFont="1" applyFill="1" applyBorder="1" applyAlignment="1">
      <alignment horizontal="center" vertical="center"/>
    </xf>
    <xf numFmtId="2" fontId="13" fillId="2" borderId="9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right" vertical="center" wrapText="1"/>
    </xf>
    <xf numFmtId="0" fontId="3" fillId="2" borderId="0" xfId="1" applyNumberFormat="1" applyFont="1" applyFill="1" applyBorder="1" applyAlignment="1">
      <alignment horizontal="left" vertical="center" wrapText="1"/>
    </xf>
    <xf numFmtId="164" fontId="3" fillId="2" borderId="3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/>
    </xf>
    <xf numFmtId="2" fontId="19" fillId="2" borderId="2" xfId="1" applyNumberFormat="1" applyFont="1" applyFill="1" applyBorder="1" applyAlignment="1">
      <alignment horizontal="center" vertical="center"/>
    </xf>
    <xf numFmtId="2" fontId="19" fillId="2" borderId="2" xfId="2" applyNumberFormat="1" applyFont="1" applyFill="1" applyBorder="1" applyAlignment="1">
      <alignment horizontal="center" vertical="center"/>
    </xf>
    <xf numFmtId="2" fontId="19" fillId="0" borderId="2" xfId="2" applyNumberFormat="1" applyFont="1" applyFill="1" applyBorder="1" applyAlignment="1">
      <alignment horizontal="center" vertical="top"/>
    </xf>
    <xf numFmtId="1" fontId="3" fillId="2" borderId="3" xfId="2" applyNumberFormat="1" applyFont="1" applyFill="1" applyBorder="1" applyAlignment="1">
      <alignment horizontal="center" vertical="center"/>
    </xf>
    <xf numFmtId="164" fontId="19" fillId="2" borderId="2" xfId="2" applyNumberFormat="1" applyFont="1" applyFill="1" applyBorder="1" applyAlignment="1">
      <alignment horizontal="center" vertical="center"/>
    </xf>
    <xf numFmtId="1" fontId="19" fillId="2" borderId="2" xfId="2" applyNumberFormat="1" applyFont="1" applyFill="1" applyBorder="1" applyAlignment="1">
      <alignment horizontal="center" vertical="center"/>
    </xf>
    <xf numFmtId="2" fontId="17" fillId="2" borderId="2" xfId="2" applyNumberFormat="1" applyFont="1" applyFill="1" applyBorder="1" applyAlignment="1">
      <alignment horizontal="center" vertical="center"/>
    </xf>
    <xf numFmtId="2" fontId="12" fillId="2" borderId="2" xfId="2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4" fontId="15" fillId="2" borderId="5" xfId="1" applyNumberFormat="1" applyFont="1" applyFill="1" applyBorder="1" applyAlignment="1">
      <alignment horizontal="center"/>
    </xf>
    <xf numFmtId="2" fontId="19" fillId="2" borderId="9" xfId="1" applyNumberFormat="1" applyFont="1" applyFill="1" applyBorder="1" applyAlignment="1">
      <alignment horizontal="center" vertical="center"/>
    </xf>
    <xf numFmtId="2" fontId="19" fillId="2" borderId="5" xfId="1" applyNumberFormat="1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/>
    </xf>
    <xf numFmtId="2" fontId="17" fillId="2" borderId="2" xfId="2" applyNumberFormat="1" applyFont="1" applyFill="1" applyBorder="1" applyAlignment="1">
      <alignment horizontal="center" vertical="top"/>
    </xf>
    <xf numFmtId="2" fontId="12" fillId="2" borderId="2" xfId="2" applyNumberFormat="1" applyFont="1" applyFill="1" applyBorder="1" applyAlignment="1">
      <alignment horizontal="center" vertical="top"/>
    </xf>
    <xf numFmtId="3" fontId="4" fillId="2" borderId="2" xfId="2" applyNumberFormat="1" applyFont="1" applyFill="1" applyBorder="1" applyAlignment="1">
      <alignment horizontal="center"/>
    </xf>
    <xf numFmtId="4" fontId="18" fillId="2" borderId="2" xfId="2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2" fontId="20" fillId="2" borderId="2" xfId="2" applyNumberFormat="1" applyFont="1" applyFill="1" applyBorder="1" applyAlignment="1">
      <alignment horizontal="center" vertical="center"/>
    </xf>
    <xf numFmtId="2" fontId="19" fillId="0" borderId="2" xfId="2" applyNumberFormat="1" applyFont="1" applyFill="1" applyBorder="1" applyAlignment="1">
      <alignment horizontal="center" vertical="center"/>
    </xf>
    <xf numFmtId="2" fontId="17" fillId="2" borderId="2" xfId="1" applyNumberFormat="1" applyFont="1" applyFill="1" applyBorder="1" applyAlignment="1">
      <alignment horizontal="center" vertical="center"/>
    </xf>
    <xf numFmtId="2" fontId="12" fillId="2" borderId="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/>
    </xf>
    <xf numFmtId="4" fontId="18" fillId="2" borderId="10" xfId="1" applyNumberFormat="1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 vertical="top"/>
    </xf>
    <xf numFmtId="2" fontId="19" fillId="2" borderId="2" xfId="2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/>
    </xf>
    <xf numFmtId="0" fontId="13" fillId="2" borderId="11" xfId="2" applyNumberFormat="1" applyFont="1" applyFill="1" applyBorder="1" applyAlignment="1">
      <alignment horizontal="left" wrapText="1"/>
    </xf>
    <xf numFmtId="2" fontId="19" fillId="2" borderId="2" xfId="1" applyNumberFormat="1" applyFont="1" applyFill="1" applyBorder="1" applyAlignment="1">
      <alignment horizontal="center"/>
    </xf>
    <xf numFmtId="2" fontId="19" fillId="0" borderId="2" xfId="3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20" fillId="0" borderId="2" xfId="2" applyNumberFormat="1" applyFont="1" applyFill="1" applyBorder="1" applyAlignment="1">
      <alignment horizontal="center" vertical="top"/>
    </xf>
    <xf numFmtId="3" fontId="4" fillId="2" borderId="2" xfId="1" applyNumberFormat="1" applyFont="1" applyFill="1" applyBorder="1" applyAlignment="1">
      <alignment horizontal="center"/>
    </xf>
    <xf numFmtId="4" fontId="18" fillId="2" borderId="2" xfId="1" applyNumberFormat="1" applyFont="1" applyFill="1" applyBorder="1" applyAlignment="1">
      <alignment horizontal="center"/>
    </xf>
    <xf numFmtId="0" fontId="3" fillId="2" borderId="0" xfId="1" applyNumberFormat="1" applyFont="1" applyFill="1" applyAlignment="1">
      <alignment vertical="center"/>
    </xf>
    <xf numFmtId="0" fontId="4" fillId="2" borderId="2" xfId="2" applyFont="1" applyFill="1" applyBorder="1" applyAlignment="1">
      <alignment vertical="center"/>
    </xf>
    <xf numFmtId="0" fontId="4" fillId="2" borderId="2" xfId="1" applyFont="1" applyFill="1" applyBorder="1" applyAlignment="1">
      <alignment horizontal="left"/>
    </xf>
    <xf numFmtId="0" fontId="4" fillId="2" borderId="0" xfId="1" applyNumberFormat="1" applyFont="1" applyFill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/>
    </xf>
    <xf numFmtId="0" fontId="4" fillId="2" borderId="0" xfId="1" applyNumberFormat="1" applyFont="1" applyFill="1" applyAlignment="1">
      <alignment horizontal="right" vertical="center"/>
    </xf>
    <xf numFmtId="0" fontId="4" fillId="2" borderId="10" xfId="1" applyFont="1" applyFill="1" applyBorder="1" applyAlignment="1">
      <alignment horizontal="left"/>
    </xf>
    <xf numFmtId="0" fontId="4" fillId="0" borderId="2" xfId="2" applyFont="1" applyFill="1" applyBorder="1" applyAlignment="1">
      <alignment vertical="center"/>
    </xf>
    <xf numFmtId="0" fontId="4" fillId="2" borderId="8" xfId="1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4" fillId="0" borderId="8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horizontal="right" vertical="center" wrapText="1"/>
    </xf>
    <xf numFmtId="0" fontId="3" fillId="2" borderId="0" xfId="1" applyNumberFormat="1" applyFont="1" applyFill="1" applyAlignment="1">
      <alignment vertical="center" wrapText="1"/>
    </xf>
  </cellXfs>
  <cellStyles count="36">
    <cellStyle name="Гиперссылка 2" xfId="5"/>
    <cellStyle name="Обычный" xfId="0" builtinId="0"/>
    <cellStyle name="Обычный 10" xfId="6"/>
    <cellStyle name="Обычный 11" xfId="7"/>
    <cellStyle name="Обычный 12" xfId="1"/>
    <cellStyle name="Обычный 13" xfId="8"/>
    <cellStyle name="Обычный 2" xfId="9"/>
    <cellStyle name="Обычный 2 2" xfId="10"/>
    <cellStyle name="Обычный 2 3" xfId="11"/>
    <cellStyle name="Обычный 2 4" xfId="12"/>
    <cellStyle name="Обычный 2 5" xfId="13"/>
    <cellStyle name="Обычный 3" xfId="14"/>
    <cellStyle name="Обычный 3 2" xfId="15"/>
    <cellStyle name="Обычный 3 3" xfId="16"/>
    <cellStyle name="Обычный 3 4" xfId="17"/>
    <cellStyle name="Обычный 4" xfId="18"/>
    <cellStyle name="Обычный 4 2" xfId="19"/>
    <cellStyle name="Обычный 4 3" xfId="20"/>
    <cellStyle name="Обычный 5" xfId="21"/>
    <cellStyle name="Обычный 6" xfId="22"/>
    <cellStyle name="Обычный 6 2" xfId="23"/>
    <cellStyle name="Обычный 7" xfId="24"/>
    <cellStyle name="Обычный 8" xfId="25"/>
    <cellStyle name="Обычный 9" xfId="26"/>
    <cellStyle name="Обычный_Лист1" xfId="3"/>
    <cellStyle name="Обычный_Лист2" xfId="2"/>
    <cellStyle name="Обычный_Проект меню" xfId="4"/>
    <cellStyle name="Процентный 11" xfId="27"/>
    <cellStyle name="Процентный 11 2" xfId="28"/>
    <cellStyle name="Процентный 2" xfId="29"/>
    <cellStyle name="Процентный 3" xfId="30"/>
    <cellStyle name="Процентный 4" xfId="31"/>
    <cellStyle name="Процентный 5" xfId="32"/>
    <cellStyle name="Процентный 6" xfId="33"/>
    <cellStyle name="Процентный 8" xfId="34"/>
    <cellStyle name="Финансовый 2" xfId="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PC/Desktop/30.09&#1057;&#1045;&#1053;&#1058;&#1071;&#1041;&#1056;&#1068;1/11.09.&#1057;&#1045;&#1053;&#1058;&#1071;&#1041;&#1056;&#10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2"/>
      <sheetName val="О2"/>
      <sheetName val="Ксад"/>
      <sheetName val="0"/>
      <sheetName val="1"/>
      <sheetName val="2."/>
      <sheetName val="3,"/>
      <sheetName val="4,"/>
      <sheetName val="7"/>
      <sheetName val="8"/>
      <sheetName val="9"/>
      <sheetName val="10"/>
      <sheetName val="11"/>
      <sheetName val="14"/>
      <sheetName val="15"/>
      <sheetName val="16"/>
      <sheetName val="17"/>
      <sheetName val="18"/>
      <sheetName val="21"/>
      <sheetName val="22"/>
      <sheetName val="23"/>
      <sheetName val="24"/>
      <sheetName val="25"/>
      <sheetName val="28"/>
      <sheetName val="29"/>
      <sheetName val="30"/>
      <sheetName val="Мн"/>
      <sheetName val="К45"/>
      <sheetName val="К15"/>
      <sheetName val="Д1"/>
      <sheetName val="О1"/>
      <sheetName val="Д4с"/>
      <sheetName val="О4с"/>
      <sheetName val="Д4 "/>
      <sheetName val="О4"/>
      <sheetName val="2"/>
      <sheetName val="3."/>
      <sheetName val="4."/>
      <sheetName val="7."/>
      <sheetName val="8."/>
      <sheetName val="9."/>
      <sheetName val="10."/>
      <sheetName val="11."/>
      <sheetName val="14."/>
      <sheetName val="15."/>
      <sheetName val="16."/>
      <sheetName val="17."/>
      <sheetName val="18."/>
      <sheetName val="21."/>
      <sheetName val="22."/>
      <sheetName val="23."/>
      <sheetName val="24."/>
      <sheetName val="25."/>
      <sheetName val="28."/>
      <sheetName val="29."/>
      <sheetName val="30."/>
      <sheetName val="Лист2"/>
      <sheetName val="Лист1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2:Q230"/>
  <sheetViews>
    <sheetView tabSelected="1" topLeftCell="A4" zoomScaleNormal="100" zoomScaleSheetLayoutView="100" workbookViewId="0">
      <pane xSplit="1" ySplit="8" topLeftCell="B234" activePane="bottomRight" state="frozen"/>
      <selection activeCell="A4" sqref="A4"/>
      <selection pane="topRight" activeCell="B4" sqref="B4"/>
      <selection pane="bottomLeft" activeCell="A12" sqref="A12"/>
      <selection pane="bottomRight" activeCell="G229" sqref="G229"/>
    </sheetView>
  </sheetViews>
  <sheetFormatPr defaultColWidth="8.28515625" defaultRowHeight="16.5" x14ac:dyDescent="0.3"/>
  <cols>
    <col min="1" max="1" width="21.28515625" style="1" customWidth="1"/>
    <col min="2" max="2" width="29" style="2" customWidth="1"/>
    <col min="3" max="3" width="14.140625" style="3" customWidth="1"/>
    <col min="4" max="5" width="6.7109375" style="3" bestFit="1" customWidth="1"/>
    <col min="6" max="6" width="9.140625" style="3" customWidth="1"/>
    <col min="7" max="7" width="8.85546875" style="3" bestFit="1" customWidth="1"/>
    <col min="8" max="8" width="6.5703125" style="3" customWidth="1"/>
    <col min="9" max="9" width="6.7109375" style="3" bestFit="1" customWidth="1"/>
    <col min="10" max="10" width="6.7109375" style="3" customWidth="1"/>
    <col min="11" max="11" width="7.28515625" style="3" customWidth="1"/>
    <col min="12" max="13" width="7.7109375" style="3" bestFit="1" customWidth="1"/>
    <col min="14" max="14" width="6.7109375" style="3" bestFit="1" customWidth="1"/>
    <col min="15" max="15" width="5.5703125" style="127" customWidth="1"/>
    <col min="16" max="16384" width="8.28515625" style="4"/>
  </cols>
  <sheetData>
    <row r="2" spans="1:15" x14ac:dyDescent="0.3">
      <c r="K2" s="3" t="s">
        <v>0</v>
      </c>
      <c r="M2" s="136"/>
      <c r="N2" s="136"/>
      <c r="O2" s="136"/>
    </row>
    <row r="3" spans="1:15" x14ac:dyDescent="0.3">
      <c r="J3" s="3" t="s">
        <v>1</v>
      </c>
      <c r="M3" s="5"/>
      <c r="N3" s="5"/>
      <c r="O3" s="5"/>
    </row>
    <row r="4" spans="1:15" x14ac:dyDescent="0.3">
      <c r="K4" s="3" t="s">
        <v>2</v>
      </c>
      <c r="M4" s="5"/>
      <c r="N4" s="5"/>
      <c r="O4" s="5"/>
    </row>
    <row r="5" spans="1:15" x14ac:dyDescent="0.3">
      <c r="K5" s="3" t="s">
        <v>3</v>
      </c>
      <c r="M5" s="5"/>
      <c r="N5" s="5"/>
      <c r="O5" s="5"/>
    </row>
    <row r="6" spans="1:15" s="8" customFormat="1" ht="41.25" customHeight="1" x14ac:dyDescent="0.3">
      <c r="A6" s="6"/>
      <c r="B6" s="130" t="s">
        <v>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7"/>
      <c r="O6" s="7"/>
    </row>
    <row r="7" spans="1:15" s="8" customFormat="1" x14ac:dyDescent="0.3">
      <c r="A7" s="9" t="s">
        <v>5</v>
      </c>
      <c r="B7" s="6" t="s">
        <v>6</v>
      </c>
      <c r="C7" s="6"/>
      <c r="D7" s="6"/>
      <c r="E7" s="6"/>
      <c r="F7" s="148"/>
      <c r="G7" s="148"/>
      <c r="H7" s="149"/>
      <c r="I7" s="149"/>
      <c r="J7" s="149"/>
      <c r="K7" s="149"/>
      <c r="L7" s="149"/>
      <c r="M7" s="149"/>
      <c r="N7" s="10"/>
      <c r="O7" s="6"/>
    </row>
    <row r="8" spans="1:15" s="8" customFormat="1" x14ac:dyDescent="0.3">
      <c r="A8" s="11" t="s">
        <v>7</v>
      </c>
      <c r="B8" s="6" t="s">
        <v>8</v>
      </c>
      <c r="C8" s="6"/>
      <c r="D8" s="6"/>
      <c r="E8" s="6"/>
      <c r="F8" s="148"/>
      <c r="G8" s="148"/>
      <c r="H8" s="149"/>
      <c r="I8" s="149"/>
      <c r="J8" s="149"/>
      <c r="K8" s="149"/>
      <c r="L8" s="149"/>
      <c r="M8" s="149"/>
      <c r="N8" s="10"/>
      <c r="O8" s="6"/>
    </row>
    <row r="9" spans="1:15" ht="16.5" customHeight="1" x14ac:dyDescent="0.3">
      <c r="A9" s="143" t="s">
        <v>9</v>
      </c>
      <c r="B9" s="143" t="s">
        <v>10</v>
      </c>
      <c r="C9" s="143" t="s">
        <v>11</v>
      </c>
      <c r="D9" s="146" t="s">
        <v>12</v>
      </c>
      <c r="E9" s="146"/>
      <c r="F9" s="146"/>
      <c r="G9" s="143" t="s">
        <v>13</v>
      </c>
      <c r="H9" s="146" t="s">
        <v>14</v>
      </c>
      <c r="I9" s="146"/>
      <c r="J9" s="146"/>
      <c r="K9" s="146"/>
      <c r="L9" s="146" t="s">
        <v>15</v>
      </c>
      <c r="M9" s="146"/>
      <c r="N9" s="146"/>
      <c r="O9" s="146"/>
    </row>
    <row r="10" spans="1:15" x14ac:dyDescent="0.3">
      <c r="A10" s="144"/>
      <c r="B10" s="145"/>
      <c r="C10" s="144"/>
      <c r="D10" s="12" t="s">
        <v>16</v>
      </c>
      <c r="E10" s="12" t="s">
        <v>17</v>
      </c>
      <c r="F10" s="12" t="s">
        <v>18</v>
      </c>
      <c r="G10" s="144"/>
      <c r="H10" s="12" t="s">
        <v>19</v>
      </c>
      <c r="I10" s="12" t="s">
        <v>20</v>
      </c>
      <c r="J10" s="12" t="s">
        <v>21</v>
      </c>
      <c r="K10" s="12" t="s">
        <v>22</v>
      </c>
      <c r="L10" s="12" t="s">
        <v>23</v>
      </c>
      <c r="M10" s="12" t="s">
        <v>24</v>
      </c>
      <c r="N10" s="12" t="s">
        <v>25</v>
      </c>
      <c r="O10" s="12" t="s">
        <v>26</v>
      </c>
    </row>
    <row r="11" spans="1:15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</row>
    <row r="12" spans="1:15" x14ac:dyDescent="0.3">
      <c r="A12" s="14" t="s">
        <v>27</v>
      </c>
      <c r="B12" s="15" t="s">
        <v>28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1:15" x14ac:dyDescent="0.3">
      <c r="A13" s="14" t="s">
        <v>29</v>
      </c>
      <c r="B13" s="15">
        <v>1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1:15" x14ac:dyDescent="0.3">
      <c r="A14" s="138" t="s">
        <v>30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</row>
    <row r="15" spans="1:15" x14ac:dyDescent="0.3">
      <c r="A15" s="16" t="s">
        <v>31</v>
      </c>
      <c r="B15" s="17" t="s">
        <v>32</v>
      </c>
      <c r="C15" s="18">
        <v>200</v>
      </c>
      <c r="D15" s="19">
        <v>7.63</v>
      </c>
      <c r="E15" s="19">
        <v>4.75</v>
      </c>
      <c r="F15" s="20">
        <v>18.86</v>
      </c>
      <c r="G15" s="20">
        <v>108.71</v>
      </c>
      <c r="H15" s="19">
        <v>0.24</v>
      </c>
      <c r="I15" s="19">
        <v>40.17</v>
      </c>
      <c r="J15" s="19">
        <v>0.15</v>
      </c>
      <c r="K15" s="19">
        <v>153.9</v>
      </c>
      <c r="L15" s="19">
        <v>136.76</v>
      </c>
      <c r="M15" s="19">
        <v>33.54</v>
      </c>
      <c r="N15" s="19">
        <v>0.75</v>
      </c>
      <c r="O15" s="21">
        <v>0.57999999999999996</v>
      </c>
    </row>
    <row r="16" spans="1:15" x14ac:dyDescent="0.3">
      <c r="A16" s="16" t="s">
        <v>33</v>
      </c>
      <c r="B16" s="17" t="s">
        <v>34</v>
      </c>
      <c r="C16" s="22">
        <v>200</v>
      </c>
      <c r="D16" s="23">
        <v>3.87</v>
      </c>
      <c r="E16" s="23">
        <v>3.8</v>
      </c>
      <c r="F16" s="23">
        <v>14.09</v>
      </c>
      <c r="G16" s="23">
        <v>115.45</v>
      </c>
      <c r="H16" s="23">
        <v>0.04</v>
      </c>
      <c r="I16" s="23">
        <v>0.3</v>
      </c>
      <c r="J16" s="23">
        <v>20.12</v>
      </c>
      <c r="K16" s="23">
        <v>0.01</v>
      </c>
      <c r="L16" s="23">
        <v>145.44999999999999</v>
      </c>
      <c r="M16" s="23">
        <v>116.2</v>
      </c>
      <c r="N16" s="23">
        <v>31</v>
      </c>
      <c r="O16" s="23">
        <v>1.01</v>
      </c>
    </row>
    <row r="17" spans="1:17" x14ac:dyDescent="0.3">
      <c r="A17" s="16" t="s">
        <v>35</v>
      </c>
      <c r="B17" s="17" t="s">
        <v>36</v>
      </c>
      <c r="C17" s="13">
        <v>50</v>
      </c>
      <c r="D17" s="24">
        <v>2.21</v>
      </c>
      <c r="E17" s="24">
        <v>5.7</v>
      </c>
      <c r="F17" s="24">
        <v>15.4</v>
      </c>
      <c r="G17" s="24">
        <v>128.80000000000001</v>
      </c>
      <c r="H17" s="25">
        <v>0.05</v>
      </c>
      <c r="I17" s="25"/>
      <c r="J17" s="25">
        <v>59</v>
      </c>
      <c r="K17" s="25">
        <v>0.39</v>
      </c>
      <c r="L17" s="25">
        <v>6.9</v>
      </c>
      <c r="M17" s="25">
        <v>26.1</v>
      </c>
      <c r="N17" s="25">
        <v>9.9</v>
      </c>
      <c r="O17" s="25">
        <v>0.6</v>
      </c>
    </row>
    <row r="18" spans="1:17" x14ac:dyDescent="0.3">
      <c r="A18" s="16" t="s">
        <v>37</v>
      </c>
      <c r="B18" s="17" t="s">
        <v>38</v>
      </c>
      <c r="C18" s="26">
        <v>200</v>
      </c>
      <c r="D18" s="27">
        <v>1</v>
      </c>
      <c r="E18" s="27">
        <v>0.2</v>
      </c>
      <c r="F18" s="27">
        <v>20.2</v>
      </c>
      <c r="G18" s="27">
        <v>92</v>
      </c>
      <c r="H18" s="27">
        <v>0.02</v>
      </c>
      <c r="I18" s="27">
        <v>4</v>
      </c>
      <c r="J18" s="27"/>
      <c r="K18" s="27">
        <v>0.2</v>
      </c>
      <c r="L18" s="27">
        <v>14</v>
      </c>
      <c r="M18" s="27">
        <v>14</v>
      </c>
      <c r="N18" s="27">
        <v>8</v>
      </c>
      <c r="O18" s="27">
        <v>2.8</v>
      </c>
    </row>
    <row r="19" spans="1:17" x14ac:dyDescent="0.3">
      <c r="A19" s="16" t="s">
        <v>39</v>
      </c>
      <c r="B19" s="17" t="s">
        <v>40</v>
      </c>
      <c r="C19" s="28">
        <v>60</v>
      </c>
      <c r="D19" s="21">
        <v>4.51</v>
      </c>
      <c r="E19" s="21">
        <v>5.2</v>
      </c>
      <c r="F19" s="21">
        <v>14.7</v>
      </c>
      <c r="G19" s="21">
        <v>133</v>
      </c>
      <c r="H19" s="21">
        <v>0.08</v>
      </c>
      <c r="I19" s="21"/>
      <c r="J19" s="21">
        <v>31.8</v>
      </c>
      <c r="K19" s="21">
        <v>2.58</v>
      </c>
      <c r="L19" s="21">
        <v>60.35</v>
      </c>
      <c r="M19" s="21">
        <v>1.31</v>
      </c>
      <c r="N19" s="21">
        <v>13.22</v>
      </c>
      <c r="O19" s="21"/>
    </row>
    <row r="20" spans="1:17" ht="21.75" customHeight="1" x14ac:dyDescent="0.3">
      <c r="A20" s="138" t="s">
        <v>41</v>
      </c>
      <c r="B20" s="138"/>
      <c r="C20" s="28">
        <f>SUM(C15:C19)</f>
        <v>710</v>
      </c>
      <c r="D20" s="29">
        <f>SUM(D15:D19)</f>
        <v>19.22</v>
      </c>
      <c r="E20" s="29">
        <f t="shared" ref="E20:O20" si="0">SUM(E15:E19)</f>
        <v>19.649999999999999</v>
      </c>
      <c r="F20" s="29">
        <f t="shared" si="0"/>
        <v>83.25</v>
      </c>
      <c r="G20" s="29">
        <f t="shared" si="0"/>
        <v>577.96</v>
      </c>
      <c r="H20" s="30">
        <f t="shared" si="0"/>
        <v>0.43</v>
      </c>
      <c r="I20" s="30">
        <f t="shared" si="0"/>
        <v>44.47</v>
      </c>
      <c r="J20" s="30">
        <f t="shared" si="0"/>
        <v>111.07</v>
      </c>
      <c r="K20" s="30">
        <f t="shared" si="0"/>
        <v>157.07999999999998</v>
      </c>
      <c r="L20" s="30">
        <f t="shared" si="0"/>
        <v>363.46</v>
      </c>
      <c r="M20" s="30">
        <f t="shared" si="0"/>
        <v>191.15</v>
      </c>
      <c r="N20" s="30">
        <f t="shared" si="0"/>
        <v>62.87</v>
      </c>
      <c r="O20" s="30">
        <f t="shared" si="0"/>
        <v>4.99</v>
      </c>
      <c r="P20" s="4">
        <f>F20/D20</f>
        <v>4.331425598335068</v>
      </c>
      <c r="Q20" s="4">
        <f>F20/E20</f>
        <v>4.2366412213740459</v>
      </c>
    </row>
    <row r="21" spans="1:17" x14ac:dyDescent="0.3">
      <c r="A21" s="138" t="s">
        <v>42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7" x14ac:dyDescent="0.3">
      <c r="A22" s="31" t="s">
        <v>43</v>
      </c>
      <c r="B22" s="17" t="s">
        <v>44</v>
      </c>
      <c r="C22" s="32">
        <v>60</v>
      </c>
      <c r="D22" s="33">
        <v>2.1</v>
      </c>
      <c r="E22" s="33">
        <v>5.18</v>
      </c>
      <c r="F22" s="33">
        <v>7.8</v>
      </c>
      <c r="G22" s="33">
        <v>86.35</v>
      </c>
      <c r="H22" s="33">
        <v>34.35</v>
      </c>
      <c r="I22" s="33">
        <v>276.5</v>
      </c>
      <c r="J22" s="33">
        <v>2.38</v>
      </c>
      <c r="K22" s="33">
        <v>39.42</v>
      </c>
      <c r="L22" s="33">
        <v>46.16</v>
      </c>
      <c r="M22" s="33">
        <v>20.440000000000001</v>
      </c>
      <c r="N22" s="33">
        <v>0.69</v>
      </c>
      <c r="O22" s="21">
        <v>0.42</v>
      </c>
    </row>
    <row r="23" spans="1:17" ht="33" x14ac:dyDescent="0.3">
      <c r="A23" s="34" t="s">
        <v>45</v>
      </c>
      <c r="B23" s="35" t="s">
        <v>46</v>
      </c>
      <c r="C23" s="36">
        <v>250</v>
      </c>
      <c r="D23" s="37">
        <v>6.3</v>
      </c>
      <c r="E23" s="38">
        <v>5.93</v>
      </c>
      <c r="F23" s="38">
        <v>17.670000000000002</v>
      </c>
      <c r="G23" s="38">
        <v>161.47</v>
      </c>
      <c r="H23" s="38">
        <v>0.37</v>
      </c>
      <c r="I23" s="38">
        <v>11.76</v>
      </c>
      <c r="J23" s="38">
        <v>207.1</v>
      </c>
      <c r="K23" s="38">
        <v>1.57</v>
      </c>
      <c r="L23" s="38">
        <v>32.630000000000003</v>
      </c>
      <c r="M23" s="38">
        <v>106.81</v>
      </c>
      <c r="N23" s="38">
        <v>36.9</v>
      </c>
      <c r="O23" s="38">
        <v>2.19</v>
      </c>
    </row>
    <row r="24" spans="1:17" x14ac:dyDescent="0.3">
      <c r="A24" s="39" t="s">
        <v>47</v>
      </c>
      <c r="B24" s="35" t="s">
        <v>48</v>
      </c>
      <c r="C24" s="36">
        <v>90</v>
      </c>
      <c r="D24" s="37">
        <v>10.86</v>
      </c>
      <c r="E24" s="38">
        <v>10.26</v>
      </c>
      <c r="F24" s="38">
        <v>12.3</v>
      </c>
      <c r="G24" s="38">
        <v>197.71</v>
      </c>
      <c r="H24" s="38">
        <v>0.22</v>
      </c>
      <c r="I24" s="38">
        <v>1.1000000000000001</v>
      </c>
      <c r="J24" s="38"/>
      <c r="K24" s="38">
        <v>0.69</v>
      </c>
      <c r="L24" s="38">
        <v>15.81</v>
      </c>
      <c r="M24" s="38">
        <v>144.87</v>
      </c>
      <c r="N24" s="38">
        <v>27.59</v>
      </c>
      <c r="O24" s="38">
        <v>1.6</v>
      </c>
    </row>
    <row r="25" spans="1:17" x14ac:dyDescent="0.3">
      <c r="A25" s="40" t="s">
        <v>49</v>
      </c>
      <c r="B25" s="35" t="s">
        <v>50</v>
      </c>
      <c r="C25" s="36">
        <v>180</v>
      </c>
      <c r="D25" s="41">
        <v>2.0699999999999998</v>
      </c>
      <c r="E25" s="41">
        <v>4.6100000000000003</v>
      </c>
      <c r="F25" s="41">
        <v>39.1</v>
      </c>
      <c r="G25" s="41">
        <v>168.42</v>
      </c>
      <c r="H25" s="41">
        <v>0.18</v>
      </c>
      <c r="I25" s="41">
        <v>50.6</v>
      </c>
      <c r="J25" s="41">
        <v>844.8</v>
      </c>
      <c r="K25" s="41">
        <v>2.6</v>
      </c>
      <c r="L25" s="41">
        <v>54.64</v>
      </c>
      <c r="M25" s="41">
        <v>114.84</v>
      </c>
      <c r="N25" s="41">
        <v>53.59</v>
      </c>
      <c r="O25" s="41">
        <v>1.82</v>
      </c>
    </row>
    <row r="26" spans="1:17" ht="19.5" customHeight="1" x14ac:dyDescent="0.3">
      <c r="A26" s="39" t="s">
        <v>51</v>
      </c>
      <c r="B26" s="35" t="s">
        <v>52</v>
      </c>
      <c r="C26" s="39">
        <v>200</v>
      </c>
      <c r="D26" s="42">
        <v>0.2</v>
      </c>
      <c r="E26" s="42">
        <v>0.02</v>
      </c>
      <c r="F26" s="42">
        <v>11.05</v>
      </c>
      <c r="G26" s="42">
        <v>45.41</v>
      </c>
      <c r="H26" s="42"/>
      <c r="I26" s="42">
        <v>0.1</v>
      </c>
      <c r="J26" s="42">
        <v>0.5</v>
      </c>
      <c r="K26" s="42"/>
      <c r="L26" s="42">
        <v>5.28</v>
      </c>
      <c r="M26" s="42">
        <v>8.24</v>
      </c>
      <c r="N26" s="42">
        <v>4.4000000000000004</v>
      </c>
      <c r="O26" s="42">
        <v>0.85</v>
      </c>
    </row>
    <row r="27" spans="1:17" x14ac:dyDescent="0.3">
      <c r="A27" s="16" t="s">
        <v>53</v>
      </c>
      <c r="B27" s="17" t="s">
        <v>54</v>
      </c>
      <c r="C27" s="26">
        <v>80</v>
      </c>
      <c r="D27" s="27">
        <v>5.16</v>
      </c>
      <c r="E27" s="27">
        <v>0.4</v>
      </c>
      <c r="F27" s="27">
        <v>29.32</v>
      </c>
      <c r="G27" s="27">
        <v>148</v>
      </c>
      <c r="H27" s="27">
        <v>0.09</v>
      </c>
      <c r="I27" s="27"/>
      <c r="J27" s="27"/>
      <c r="K27" s="27">
        <v>0.7</v>
      </c>
      <c r="L27" s="27">
        <v>14.5</v>
      </c>
      <c r="M27" s="27">
        <v>75</v>
      </c>
      <c r="N27" s="27">
        <v>23.5</v>
      </c>
      <c r="O27" s="27">
        <v>1.95</v>
      </c>
    </row>
    <row r="28" spans="1:17" x14ac:dyDescent="0.3">
      <c r="A28" s="140" t="s">
        <v>55</v>
      </c>
      <c r="B28" s="140"/>
      <c r="C28" s="43">
        <f>SUM(C22:C27)</f>
        <v>860</v>
      </c>
      <c r="D28" s="44">
        <f>SUM(D22:D27)</f>
        <v>26.689999999999998</v>
      </c>
      <c r="E28" s="44">
        <f t="shared" ref="E28:O28" si="1">SUM(E22:E27)</f>
        <v>26.399999999999995</v>
      </c>
      <c r="F28" s="44">
        <f t="shared" si="1"/>
        <v>117.24000000000001</v>
      </c>
      <c r="G28" s="44">
        <f t="shared" si="1"/>
        <v>807.3599999999999</v>
      </c>
      <c r="H28" s="45">
        <f t="shared" si="1"/>
        <v>35.21</v>
      </c>
      <c r="I28" s="45">
        <f t="shared" si="1"/>
        <v>340.06000000000006</v>
      </c>
      <c r="J28" s="45">
        <f t="shared" si="1"/>
        <v>1054.78</v>
      </c>
      <c r="K28" s="45">
        <f t="shared" si="1"/>
        <v>44.980000000000004</v>
      </c>
      <c r="L28" s="45">
        <f t="shared" si="1"/>
        <v>169.02</v>
      </c>
      <c r="M28" s="45">
        <f t="shared" si="1"/>
        <v>470.20000000000005</v>
      </c>
      <c r="N28" s="45">
        <f t="shared" si="1"/>
        <v>146.67000000000002</v>
      </c>
      <c r="O28" s="45">
        <f t="shared" si="1"/>
        <v>8.83</v>
      </c>
      <c r="P28" s="4">
        <f>F28/D28</f>
        <v>4.3926564256275764</v>
      </c>
      <c r="Q28" s="4">
        <f>F28/E28</f>
        <v>4.4409090909090922</v>
      </c>
    </row>
    <row r="29" spans="1:17" x14ac:dyDescent="0.3">
      <c r="A29" s="46" t="s">
        <v>56</v>
      </c>
      <c r="B29" s="47"/>
      <c r="C29" s="48">
        <f>C28+C20</f>
        <v>1570</v>
      </c>
      <c r="D29" s="49">
        <f>D28+D20</f>
        <v>45.91</v>
      </c>
      <c r="E29" s="49">
        <f t="shared" ref="E29:O29" si="2">E28+E20</f>
        <v>46.05</v>
      </c>
      <c r="F29" s="49">
        <f t="shared" si="2"/>
        <v>200.49</v>
      </c>
      <c r="G29" s="49">
        <f t="shared" si="2"/>
        <v>1385.32</v>
      </c>
      <c r="H29" s="49">
        <f t="shared" si="2"/>
        <v>35.64</v>
      </c>
      <c r="I29" s="49">
        <f t="shared" si="2"/>
        <v>384.53000000000009</v>
      </c>
      <c r="J29" s="49">
        <f t="shared" si="2"/>
        <v>1165.8499999999999</v>
      </c>
      <c r="K29" s="49">
        <f t="shared" si="2"/>
        <v>202.06</v>
      </c>
      <c r="L29" s="49">
        <f t="shared" si="2"/>
        <v>532.48</v>
      </c>
      <c r="M29" s="49">
        <f t="shared" si="2"/>
        <v>661.35</v>
      </c>
      <c r="N29" s="49">
        <f t="shared" si="2"/>
        <v>209.54000000000002</v>
      </c>
      <c r="O29" s="49">
        <f t="shared" si="2"/>
        <v>13.82</v>
      </c>
    </row>
    <row r="30" spans="1:17" x14ac:dyDescent="0.3">
      <c r="A30" s="50"/>
      <c r="B30" s="51"/>
      <c r="C30" s="52"/>
      <c r="D30" s="53"/>
      <c r="E30" s="53"/>
      <c r="F30" s="52"/>
      <c r="G30" s="52"/>
      <c r="H30" s="52"/>
      <c r="I30" s="52"/>
      <c r="J30" s="52"/>
      <c r="K30" s="52"/>
      <c r="L30" s="52"/>
      <c r="M30" s="141"/>
      <c r="N30" s="141"/>
      <c r="O30" s="141"/>
    </row>
    <row r="31" spans="1:17" ht="16.5" customHeight="1" x14ac:dyDescent="0.3">
      <c r="A31" s="54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55"/>
      <c r="O31" s="55"/>
    </row>
    <row r="32" spans="1:17" x14ac:dyDescent="0.3">
      <c r="A32" s="143" t="s">
        <v>9</v>
      </c>
      <c r="B32" s="143" t="s">
        <v>10</v>
      </c>
      <c r="C32" s="143" t="s">
        <v>11</v>
      </c>
      <c r="D32" s="146" t="s">
        <v>12</v>
      </c>
      <c r="E32" s="146"/>
      <c r="F32" s="146"/>
      <c r="G32" s="143" t="s">
        <v>13</v>
      </c>
      <c r="H32" s="146" t="s">
        <v>14</v>
      </c>
      <c r="I32" s="146"/>
      <c r="J32" s="146"/>
      <c r="K32" s="146"/>
      <c r="L32" s="146" t="s">
        <v>15</v>
      </c>
      <c r="M32" s="146"/>
      <c r="N32" s="146"/>
      <c r="O32" s="146"/>
    </row>
    <row r="33" spans="1:17" x14ac:dyDescent="0.3">
      <c r="A33" s="144"/>
      <c r="B33" s="145"/>
      <c r="C33" s="144"/>
      <c r="D33" s="12" t="s">
        <v>16</v>
      </c>
      <c r="E33" s="12" t="s">
        <v>17</v>
      </c>
      <c r="F33" s="12" t="s">
        <v>18</v>
      </c>
      <c r="G33" s="144"/>
      <c r="H33" s="12" t="s">
        <v>19</v>
      </c>
      <c r="I33" s="12" t="s">
        <v>20</v>
      </c>
      <c r="J33" s="12" t="s">
        <v>21</v>
      </c>
      <c r="K33" s="12" t="s">
        <v>22</v>
      </c>
      <c r="L33" s="12" t="s">
        <v>23</v>
      </c>
      <c r="M33" s="12" t="s">
        <v>24</v>
      </c>
      <c r="N33" s="12" t="s">
        <v>25</v>
      </c>
      <c r="O33" s="12" t="s">
        <v>26</v>
      </c>
    </row>
    <row r="34" spans="1:17" x14ac:dyDescent="0.3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</row>
    <row r="35" spans="1:17" x14ac:dyDescent="0.3">
      <c r="A35" s="14" t="s">
        <v>27</v>
      </c>
      <c r="B35" s="15" t="s">
        <v>57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7" x14ac:dyDescent="0.3">
      <c r="A36" s="14" t="s">
        <v>29</v>
      </c>
      <c r="B36" s="15">
        <v>1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7" x14ac:dyDescent="0.3">
      <c r="A37" s="138" t="s">
        <v>30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</row>
    <row r="38" spans="1:17" ht="35.25" customHeight="1" x14ac:dyDescent="0.3">
      <c r="A38" s="57" t="s">
        <v>58</v>
      </c>
      <c r="B38" s="35" t="s">
        <v>59</v>
      </c>
      <c r="C38" s="36">
        <v>260</v>
      </c>
      <c r="D38" s="41">
        <v>14.45</v>
      </c>
      <c r="E38" s="41">
        <v>18.98</v>
      </c>
      <c r="F38" s="41">
        <v>34.409999999999997</v>
      </c>
      <c r="G38" s="58">
        <v>361.1</v>
      </c>
      <c r="H38" s="41">
        <v>0.17</v>
      </c>
      <c r="I38" s="58">
        <v>3.7</v>
      </c>
      <c r="J38" s="41">
        <v>945.12</v>
      </c>
      <c r="K38" s="41">
        <v>0.47</v>
      </c>
      <c r="L38" s="41">
        <v>34.07</v>
      </c>
      <c r="M38" s="41">
        <v>314.08999999999997</v>
      </c>
      <c r="N38" s="41">
        <v>65.510000000000005</v>
      </c>
      <c r="O38" s="41">
        <v>1.84</v>
      </c>
    </row>
    <row r="39" spans="1:17" x14ac:dyDescent="0.3">
      <c r="A39" s="39" t="s">
        <v>60</v>
      </c>
      <c r="B39" s="35" t="s">
        <v>61</v>
      </c>
      <c r="C39" s="39">
        <v>200</v>
      </c>
      <c r="D39" s="42">
        <v>0.59</v>
      </c>
      <c r="E39" s="42">
        <v>0.05</v>
      </c>
      <c r="F39" s="59">
        <v>18.579999999999998</v>
      </c>
      <c r="G39" s="42">
        <v>77.94</v>
      </c>
      <c r="H39" s="60"/>
      <c r="I39" s="61">
        <v>2.9</v>
      </c>
      <c r="J39" s="61">
        <v>0.5</v>
      </c>
      <c r="K39" s="42">
        <v>0.01</v>
      </c>
      <c r="L39" s="42">
        <v>8.08</v>
      </c>
      <c r="M39" s="42">
        <v>9.7799999999999994</v>
      </c>
      <c r="N39" s="42">
        <v>5.24</v>
      </c>
      <c r="O39" s="61">
        <v>0.9</v>
      </c>
    </row>
    <row r="40" spans="1:17" x14ac:dyDescent="0.3">
      <c r="A40" s="34" t="s">
        <v>62</v>
      </c>
      <c r="B40" s="35" t="s">
        <v>63</v>
      </c>
      <c r="C40" s="39">
        <v>70</v>
      </c>
      <c r="D40" s="42">
        <v>4.16</v>
      </c>
      <c r="E40" s="42">
        <v>0.5</v>
      </c>
      <c r="F40" s="42">
        <v>30.32</v>
      </c>
      <c r="G40" s="42">
        <v>148</v>
      </c>
      <c r="H40" s="42">
        <v>0.05</v>
      </c>
      <c r="I40" s="60"/>
      <c r="J40" s="60"/>
      <c r="K40" s="42">
        <v>0.39</v>
      </c>
      <c r="L40" s="61">
        <v>6.9</v>
      </c>
      <c r="M40" s="61">
        <v>26.1</v>
      </c>
      <c r="N40" s="61">
        <v>9.9</v>
      </c>
      <c r="O40" s="61">
        <v>0.6</v>
      </c>
    </row>
    <row r="41" spans="1:17" x14ac:dyDescent="0.3">
      <c r="A41" s="34"/>
      <c r="B41" s="35"/>
      <c r="C41" s="36"/>
      <c r="D41" s="61"/>
      <c r="E41" s="61"/>
      <c r="F41" s="62"/>
      <c r="G41" s="62"/>
      <c r="H41" s="42"/>
      <c r="I41" s="62"/>
      <c r="J41" s="62"/>
      <c r="K41" s="61"/>
      <c r="L41" s="62"/>
      <c r="M41" s="62"/>
      <c r="N41" s="62"/>
      <c r="O41" s="61"/>
    </row>
    <row r="42" spans="1:17" x14ac:dyDescent="0.3">
      <c r="A42" s="128" t="s">
        <v>41</v>
      </c>
      <c r="B42" s="128"/>
      <c r="C42" s="36">
        <f t="shared" ref="C42" si="3">SUM(C38:C41)</f>
        <v>530</v>
      </c>
      <c r="D42" s="63">
        <f>SUM(D38:D41)</f>
        <v>19.2</v>
      </c>
      <c r="E42" s="63">
        <f t="shared" ref="E42:O42" si="4">SUM(E38:E41)</f>
        <v>19.53</v>
      </c>
      <c r="F42" s="63">
        <f t="shared" si="4"/>
        <v>83.31</v>
      </c>
      <c r="G42" s="63">
        <f t="shared" si="4"/>
        <v>587.04</v>
      </c>
      <c r="H42" s="63">
        <f t="shared" si="4"/>
        <v>0.22000000000000003</v>
      </c>
      <c r="I42" s="63">
        <f t="shared" si="4"/>
        <v>6.6</v>
      </c>
      <c r="J42" s="63">
        <f t="shared" si="4"/>
        <v>945.62</v>
      </c>
      <c r="K42" s="63">
        <f t="shared" si="4"/>
        <v>0.87</v>
      </c>
      <c r="L42" s="63">
        <f t="shared" si="4"/>
        <v>49.05</v>
      </c>
      <c r="M42" s="63">
        <f t="shared" si="4"/>
        <v>349.96999999999997</v>
      </c>
      <c r="N42" s="63">
        <f t="shared" si="4"/>
        <v>80.650000000000006</v>
      </c>
      <c r="O42" s="63">
        <f t="shared" si="4"/>
        <v>3.3400000000000003</v>
      </c>
      <c r="P42" s="4">
        <f>F42/D42</f>
        <v>4.3390625000000007</v>
      </c>
      <c r="Q42" s="4">
        <f>F42/E42</f>
        <v>4.2657450076804917</v>
      </c>
    </row>
    <row r="43" spans="1:17" x14ac:dyDescent="0.3">
      <c r="A43" s="128" t="s">
        <v>42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7" ht="30.75" customHeight="1" x14ac:dyDescent="0.3">
      <c r="A44" s="34" t="s">
        <v>64</v>
      </c>
      <c r="B44" s="35" t="s">
        <v>65</v>
      </c>
      <c r="C44" s="39">
        <v>60</v>
      </c>
      <c r="D44" s="64">
        <v>0.78</v>
      </c>
      <c r="E44" s="64">
        <v>4.0599999999999996</v>
      </c>
      <c r="F44" s="64">
        <v>4.1399999999999997</v>
      </c>
      <c r="G44" s="64">
        <v>65.95</v>
      </c>
      <c r="H44" s="64">
        <v>0.04</v>
      </c>
      <c r="I44" s="65">
        <v>3</v>
      </c>
      <c r="J44" s="65">
        <v>1200</v>
      </c>
      <c r="K44" s="64">
        <v>2.44</v>
      </c>
      <c r="L44" s="66">
        <v>17.3</v>
      </c>
      <c r="M44" s="64">
        <v>33.33</v>
      </c>
      <c r="N44" s="64">
        <v>22.87</v>
      </c>
      <c r="O44" s="64">
        <v>0.43</v>
      </c>
    </row>
    <row r="45" spans="1:17" ht="31.5" customHeight="1" x14ac:dyDescent="0.3">
      <c r="A45" s="34" t="s">
        <v>66</v>
      </c>
      <c r="B45" s="35" t="s">
        <v>67</v>
      </c>
      <c r="C45" s="39">
        <v>250</v>
      </c>
      <c r="D45" s="67">
        <v>4.01</v>
      </c>
      <c r="E45" s="67">
        <v>5.37</v>
      </c>
      <c r="F45" s="67">
        <v>9.66</v>
      </c>
      <c r="G45" s="68">
        <v>132.16999999999999</v>
      </c>
      <c r="H45" s="69">
        <v>0.16</v>
      </c>
      <c r="I45" s="70">
        <v>31.49</v>
      </c>
      <c r="J45" s="69">
        <v>236.46</v>
      </c>
      <c r="K45" s="69">
        <v>1.54</v>
      </c>
      <c r="L45" s="69">
        <v>45.46</v>
      </c>
      <c r="M45" s="69">
        <v>0.06</v>
      </c>
      <c r="N45" s="69">
        <v>24.38</v>
      </c>
      <c r="O45" s="69">
        <v>0.93</v>
      </c>
    </row>
    <row r="46" spans="1:17" x14ac:dyDescent="0.3">
      <c r="A46" s="71" t="s">
        <v>68</v>
      </c>
      <c r="B46" s="35" t="s">
        <v>69</v>
      </c>
      <c r="C46" s="39">
        <v>180</v>
      </c>
      <c r="D46" s="42">
        <v>13.53</v>
      </c>
      <c r="E46" s="42">
        <v>13.78</v>
      </c>
      <c r="F46" s="42">
        <v>48.31</v>
      </c>
      <c r="G46" s="61">
        <v>326.39999999999998</v>
      </c>
      <c r="H46" s="42">
        <v>0.09</v>
      </c>
      <c r="I46" s="60"/>
      <c r="J46" s="61">
        <v>29.5</v>
      </c>
      <c r="K46" s="61">
        <v>0.8</v>
      </c>
      <c r="L46" s="42">
        <v>11.94</v>
      </c>
      <c r="M46" s="42">
        <v>44.83</v>
      </c>
      <c r="N46" s="42">
        <v>8.11</v>
      </c>
      <c r="O46" s="42">
        <v>0.82</v>
      </c>
    </row>
    <row r="47" spans="1:17" x14ac:dyDescent="0.3">
      <c r="A47" s="39" t="s">
        <v>51</v>
      </c>
      <c r="B47" s="35" t="s">
        <v>52</v>
      </c>
      <c r="C47" s="39">
        <v>200</v>
      </c>
      <c r="D47" s="61">
        <v>0.2</v>
      </c>
      <c r="E47" s="42">
        <v>0.02</v>
      </c>
      <c r="F47" s="42">
        <v>11.05</v>
      </c>
      <c r="G47" s="42">
        <v>45.41</v>
      </c>
      <c r="H47" s="60"/>
      <c r="I47" s="61">
        <v>0.1</v>
      </c>
      <c r="J47" s="61">
        <v>0.5</v>
      </c>
      <c r="K47" s="60"/>
      <c r="L47" s="42">
        <v>5.28</v>
      </c>
      <c r="M47" s="42">
        <v>8.24</v>
      </c>
      <c r="N47" s="61">
        <v>4.4000000000000004</v>
      </c>
      <c r="O47" s="42">
        <v>0.85</v>
      </c>
    </row>
    <row r="48" spans="1:17" x14ac:dyDescent="0.3">
      <c r="A48" s="16" t="s">
        <v>53</v>
      </c>
      <c r="B48" s="17" t="s">
        <v>54</v>
      </c>
      <c r="C48" s="26">
        <v>80</v>
      </c>
      <c r="D48" s="72">
        <v>5.16</v>
      </c>
      <c r="E48" s="72">
        <v>0.5</v>
      </c>
      <c r="F48" s="27">
        <v>29.32</v>
      </c>
      <c r="G48" s="73">
        <v>148</v>
      </c>
      <c r="H48" s="27">
        <v>0.09</v>
      </c>
      <c r="I48" s="74"/>
      <c r="J48" s="74"/>
      <c r="K48" s="72">
        <v>0.7</v>
      </c>
      <c r="L48" s="72">
        <v>14.5</v>
      </c>
      <c r="M48" s="73">
        <v>75</v>
      </c>
      <c r="N48" s="72">
        <v>23.5</v>
      </c>
      <c r="O48" s="27">
        <v>1.95</v>
      </c>
    </row>
    <row r="49" spans="1:17" x14ac:dyDescent="0.3">
      <c r="A49" s="128" t="s">
        <v>55</v>
      </c>
      <c r="B49" s="128"/>
      <c r="C49" s="39">
        <f>SUM(C44:C48)</f>
        <v>770</v>
      </c>
      <c r="D49" s="75">
        <f>SUM(D44:D48)</f>
        <v>23.68</v>
      </c>
      <c r="E49" s="75">
        <f t="shared" ref="E49:O49" si="5">SUM(E44:E48)</f>
        <v>23.73</v>
      </c>
      <c r="F49" s="75">
        <f t="shared" si="5"/>
        <v>102.47999999999999</v>
      </c>
      <c r="G49" s="75">
        <f t="shared" si="5"/>
        <v>717.93</v>
      </c>
      <c r="H49" s="76">
        <f t="shared" si="5"/>
        <v>0.38</v>
      </c>
      <c r="I49" s="76">
        <f t="shared" si="5"/>
        <v>34.589999999999996</v>
      </c>
      <c r="J49" s="76">
        <f t="shared" si="5"/>
        <v>1466.46</v>
      </c>
      <c r="K49" s="76">
        <f t="shared" si="5"/>
        <v>5.48</v>
      </c>
      <c r="L49" s="76">
        <f t="shared" si="5"/>
        <v>94.48</v>
      </c>
      <c r="M49" s="76">
        <f t="shared" si="5"/>
        <v>161.45999999999998</v>
      </c>
      <c r="N49" s="76">
        <f t="shared" si="5"/>
        <v>83.259999999999991</v>
      </c>
      <c r="O49" s="76">
        <f t="shared" si="5"/>
        <v>4.9800000000000004</v>
      </c>
      <c r="P49" s="4">
        <f>F49/D49</f>
        <v>4.3277027027027026</v>
      </c>
      <c r="Q49" s="4">
        <f>F49/E49</f>
        <v>4.3185840707964598</v>
      </c>
    </row>
    <row r="50" spans="1:17" x14ac:dyDescent="0.3">
      <c r="A50" s="135" t="s">
        <v>56</v>
      </c>
      <c r="B50" s="135"/>
      <c r="C50" s="77">
        <f>C49+C42</f>
        <v>1300</v>
      </c>
      <c r="D50" s="78">
        <f>D49+D42</f>
        <v>42.879999999999995</v>
      </c>
      <c r="E50" s="78">
        <f t="shared" ref="E50:O50" si="6">E49+E42</f>
        <v>43.260000000000005</v>
      </c>
      <c r="F50" s="78">
        <f t="shared" si="6"/>
        <v>185.79</v>
      </c>
      <c r="G50" s="78">
        <f t="shared" si="6"/>
        <v>1304.9699999999998</v>
      </c>
      <c r="H50" s="78">
        <f t="shared" si="6"/>
        <v>0.60000000000000009</v>
      </c>
      <c r="I50" s="78">
        <f t="shared" si="6"/>
        <v>41.19</v>
      </c>
      <c r="J50" s="78">
        <f t="shared" si="6"/>
        <v>2412.08</v>
      </c>
      <c r="K50" s="78">
        <f t="shared" si="6"/>
        <v>6.3500000000000005</v>
      </c>
      <c r="L50" s="78">
        <f t="shared" si="6"/>
        <v>143.53</v>
      </c>
      <c r="M50" s="78">
        <f t="shared" si="6"/>
        <v>511.42999999999995</v>
      </c>
      <c r="N50" s="78">
        <f t="shared" si="6"/>
        <v>163.91</v>
      </c>
      <c r="O50" s="78">
        <f t="shared" si="6"/>
        <v>8.32</v>
      </c>
    </row>
    <row r="51" spans="1:17" x14ac:dyDescent="0.3">
      <c r="D51" s="79"/>
      <c r="E51" s="79"/>
      <c r="M51" s="139"/>
      <c r="N51" s="139"/>
      <c r="O51" s="139"/>
    </row>
    <row r="52" spans="1:17" x14ac:dyDescent="0.3">
      <c r="A52" s="6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7"/>
      <c r="O52" s="7"/>
    </row>
    <row r="53" spans="1:17" x14ac:dyDescent="0.3">
      <c r="A53" s="131" t="s">
        <v>9</v>
      </c>
      <c r="B53" s="131" t="s">
        <v>10</v>
      </c>
      <c r="C53" s="131" t="s">
        <v>11</v>
      </c>
      <c r="D53" s="134" t="s">
        <v>12</v>
      </c>
      <c r="E53" s="134"/>
      <c r="F53" s="134"/>
      <c r="G53" s="131" t="s">
        <v>13</v>
      </c>
      <c r="H53" s="134" t="s">
        <v>14</v>
      </c>
      <c r="I53" s="134"/>
      <c r="J53" s="134"/>
      <c r="K53" s="134"/>
      <c r="L53" s="134" t="s">
        <v>15</v>
      </c>
      <c r="M53" s="134"/>
      <c r="N53" s="134"/>
      <c r="O53" s="134"/>
    </row>
    <row r="54" spans="1:17" x14ac:dyDescent="0.3">
      <c r="A54" s="132"/>
      <c r="B54" s="133"/>
      <c r="C54" s="132"/>
      <c r="D54" s="80" t="s">
        <v>16</v>
      </c>
      <c r="E54" s="80" t="s">
        <v>17</v>
      </c>
      <c r="F54" s="80" t="s">
        <v>18</v>
      </c>
      <c r="G54" s="132"/>
      <c r="H54" s="80" t="s">
        <v>19</v>
      </c>
      <c r="I54" s="80" t="s">
        <v>20</v>
      </c>
      <c r="J54" s="80" t="s">
        <v>21</v>
      </c>
      <c r="K54" s="80" t="s">
        <v>22</v>
      </c>
      <c r="L54" s="80" t="s">
        <v>23</v>
      </c>
      <c r="M54" s="80" t="s">
        <v>24</v>
      </c>
      <c r="N54" s="80" t="s">
        <v>25</v>
      </c>
      <c r="O54" s="80" t="s">
        <v>26</v>
      </c>
    </row>
    <row r="55" spans="1:17" x14ac:dyDescent="0.3">
      <c r="A55" s="39">
        <v>1</v>
      </c>
      <c r="B55" s="39">
        <v>2</v>
      </c>
      <c r="C55" s="39">
        <v>3</v>
      </c>
      <c r="D55" s="39">
        <v>4</v>
      </c>
      <c r="E55" s="39">
        <v>5</v>
      </c>
      <c r="F55" s="39">
        <v>6</v>
      </c>
      <c r="G55" s="39">
        <v>7</v>
      </c>
      <c r="H55" s="39">
        <v>8</v>
      </c>
      <c r="I55" s="39">
        <v>9</v>
      </c>
      <c r="J55" s="39">
        <v>10</v>
      </c>
      <c r="K55" s="39">
        <v>11</v>
      </c>
      <c r="L55" s="39">
        <v>12</v>
      </c>
      <c r="M55" s="39">
        <v>13</v>
      </c>
      <c r="N55" s="39">
        <v>14</v>
      </c>
      <c r="O55" s="39">
        <v>15</v>
      </c>
    </row>
    <row r="56" spans="1:17" x14ac:dyDescent="0.3">
      <c r="A56" s="11" t="s">
        <v>27</v>
      </c>
      <c r="B56" s="81" t="s">
        <v>70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7" x14ac:dyDescent="0.3">
      <c r="A57" s="11" t="s">
        <v>29</v>
      </c>
      <c r="B57" s="81">
        <v>1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7" x14ac:dyDescent="0.3">
      <c r="A58" s="128" t="s">
        <v>30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</row>
    <row r="59" spans="1:17" ht="33" x14ac:dyDescent="0.3">
      <c r="A59" s="39" t="s">
        <v>71</v>
      </c>
      <c r="B59" s="35" t="s">
        <v>72</v>
      </c>
      <c r="C59" s="39">
        <v>200</v>
      </c>
      <c r="D59" s="33">
        <v>15.88</v>
      </c>
      <c r="E59" s="33">
        <v>13.26</v>
      </c>
      <c r="F59" s="33">
        <v>20.95</v>
      </c>
      <c r="G59" s="33">
        <v>259.64999999999998</v>
      </c>
      <c r="H59" s="33">
        <v>9.9999999999999992E-2</v>
      </c>
      <c r="I59" s="33">
        <v>7.61</v>
      </c>
      <c r="J59" s="33">
        <v>90.7</v>
      </c>
      <c r="K59" s="33">
        <v>0.66</v>
      </c>
      <c r="L59" s="33">
        <v>341.1</v>
      </c>
      <c r="M59" s="33">
        <v>320.56</v>
      </c>
      <c r="N59" s="33">
        <v>47.56</v>
      </c>
      <c r="O59" s="33">
        <v>1.31</v>
      </c>
    </row>
    <row r="60" spans="1:17" x14ac:dyDescent="0.3">
      <c r="A60" s="39" t="s">
        <v>51</v>
      </c>
      <c r="B60" s="35" t="s">
        <v>52</v>
      </c>
      <c r="C60" s="39">
        <v>200</v>
      </c>
      <c r="D60" s="42">
        <v>0.2</v>
      </c>
      <c r="E60" s="42">
        <v>0.02</v>
      </c>
      <c r="F60" s="42">
        <v>11.05</v>
      </c>
      <c r="G60" s="42">
        <v>45.41</v>
      </c>
      <c r="H60" s="42"/>
      <c r="I60" s="42">
        <v>0.1</v>
      </c>
      <c r="J60" s="42">
        <v>0.5</v>
      </c>
      <c r="K60" s="42"/>
      <c r="L60" s="42">
        <v>5.28</v>
      </c>
      <c r="M60" s="42">
        <v>8.24</v>
      </c>
      <c r="N60" s="42">
        <v>4.4000000000000004</v>
      </c>
      <c r="O60" s="42">
        <v>0.85</v>
      </c>
    </row>
    <row r="61" spans="1:17" x14ac:dyDescent="0.3">
      <c r="A61" s="34" t="s">
        <v>62</v>
      </c>
      <c r="B61" s="35" t="s">
        <v>63</v>
      </c>
      <c r="C61" s="39">
        <v>40</v>
      </c>
      <c r="D61" s="42">
        <v>2.37</v>
      </c>
      <c r="E61" s="42">
        <v>0.3</v>
      </c>
      <c r="F61" s="42">
        <v>14.49</v>
      </c>
      <c r="G61" s="42">
        <v>70.5</v>
      </c>
      <c r="H61" s="42">
        <v>0.05</v>
      </c>
      <c r="I61" s="42"/>
      <c r="J61" s="42"/>
      <c r="K61" s="42">
        <v>0.39</v>
      </c>
      <c r="L61" s="42">
        <v>6.9</v>
      </c>
      <c r="M61" s="42">
        <v>26.1</v>
      </c>
      <c r="N61" s="42">
        <v>9.9</v>
      </c>
      <c r="O61" s="42">
        <v>0.6</v>
      </c>
    </row>
    <row r="62" spans="1:17" x14ac:dyDescent="0.3">
      <c r="A62" s="34"/>
      <c r="B62" s="35" t="s">
        <v>73</v>
      </c>
      <c r="C62" s="36">
        <v>25</v>
      </c>
      <c r="D62" s="83">
        <v>0.24</v>
      </c>
      <c r="E62" s="69">
        <v>0.03</v>
      </c>
      <c r="F62" s="69">
        <v>23.94</v>
      </c>
      <c r="G62" s="69">
        <v>97.8</v>
      </c>
      <c r="H62" s="69"/>
      <c r="I62" s="69"/>
      <c r="J62" s="69"/>
      <c r="K62" s="69"/>
      <c r="L62" s="69">
        <v>7.5</v>
      </c>
      <c r="M62" s="69">
        <v>3.6</v>
      </c>
      <c r="N62" s="69">
        <v>1.8</v>
      </c>
      <c r="O62" s="69">
        <v>0.42</v>
      </c>
    </row>
    <row r="63" spans="1:17" x14ac:dyDescent="0.3">
      <c r="A63" s="34" t="s">
        <v>74</v>
      </c>
      <c r="B63" s="35" t="s">
        <v>75</v>
      </c>
      <c r="C63" s="36">
        <v>60</v>
      </c>
      <c r="D63" s="83">
        <v>0.5</v>
      </c>
      <c r="E63" s="69">
        <v>5.84</v>
      </c>
      <c r="F63" s="69">
        <v>12.8</v>
      </c>
      <c r="G63" s="69">
        <v>108</v>
      </c>
      <c r="H63" s="69">
        <v>0.06</v>
      </c>
      <c r="I63" s="69">
        <v>2.11</v>
      </c>
      <c r="J63" s="69">
        <v>44</v>
      </c>
      <c r="K63" s="69">
        <v>0.52</v>
      </c>
      <c r="L63" s="69">
        <v>18.46</v>
      </c>
      <c r="M63" s="69">
        <v>0.12</v>
      </c>
      <c r="N63" s="69">
        <v>9.3000000000000007</v>
      </c>
      <c r="O63" s="69">
        <v>0.52</v>
      </c>
    </row>
    <row r="64" spans="1:17" x14ac:dyDescent="0.3">
      <c r="A64" s="128" t="s">
        <v>41</v>
      </c>
      <c r="B64" s="128"/>
      <c r="C64" s="36">
        <f>SUM(C59:C63)</f>
        <v>525</v>
      </c>
      <c r="D64" s="75">
        <f>SUM(D59:D63)</f>
        <v>19.190000000000001</v>
      </c>
      <c r="E64" s="75">
        <f t="shared" ref="E64:O64" si="7">SUM(E59:E63)</f>
        <v>19.45</v>
      </c>
      <c r="F64" s="75">
        <f t="shared" si="7"/>
        <v>83.23</v>
      </c>
      <c r="G64" s="75">
        <f t="shared" si="7"/>
        <v>581.3599999999999</v>
      </c>
      <c r="H64" s="76">
        <f t="shared" si="7"/>
        <v>0.21</v>
      </c>
      <c r="I64" s="76">
        <f t="shared" si="7"/>
        <v>9.82</v>
      </c>
      <c r="J64" s="76">
        <f t="shared" si="7"/>
        <v>135.19999999999999</v>
      </c>
      <c r="K64" s="76">
        <f t="shared" si="7"/>
        <v>1.57</v>
      </c>
      <c r="L64" s="76">
        <f t="shared" si="7"/>
        <v>379.23999999999995</v>
      </c>
      <c r="M64" s="76">
        <f t="shared" si="7"/>
        <v>358.62000000000006</v>
      </c>
      <c r="N64" s="76">
        <f t="shared" si="7"/>
        <v>72.959999999999994</v>
      </c>
      <c r="O64" s="76">
        <f t="shared" si="7"/>
        <v>3.7</v>
      </c>
      <c r="P64" s="4">
        <f>F64/D64</f>
        <v>4.3371547681083893</v>
      </c>
      <c r="Q64" s="4">
        <f>F64/E64</f>
        <v>4.2791773778920312</v>
      </c>
    </row>
    <row r="65" spans="1:17" x14ac:dyDescent="0.3">
      <c r="A65" s="128" t="s">
        <v>42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</row>
    <row r="66" spans="1:17" x14ac:dyDescent="0.3">
      <c r="A66" s="34" t="s">
        <v>76</v>
      </c>
      <c r="B66" s="35" t="s">
        <v>77</v>
      </c>
      <c r="C66" s="39">
        <v>60</v>
      </c>
      <c r="D66" s="33">
        <v>1.71</v>
      </c>
      <c r="E66" s="33">
        <v>5.18</v>
      </c>
      <c r="F66" s="33">
        <v>4.83</v>
      </c>
      <c r="G66" s="33">
        <v>73.09</v>
      </c>
      <c r="H66" s="33">
        <v>0.03</v>
      </c>
      <c r="I66" s="33">
        <v>40.1</v>
      </c>
      <c r="J66" s="33">
        <v>202.64</v>
      </c>
      <c r="K66" s="33">
        <v>2.33</v>
      </c>
      <c r="L66" s="33">
        <v>46.04</v>
      </c>
      <c r="M66" s="33">
        <v>33.11</v>
      </c>
      <c r="N66" s="33">
        <v>17.95</v>
      </c>
      <c r="O66" s="33">
        <v>0.61</v>
      </c>
    </row>
    <row r="67" spans="1:17" ht="49.5" x14ac:dyDescent="0.3">
      <c r="A67" s="16" t="s">
        <v>78</v>
      </c>
      <c r="B67" s="17" t="s">
        <v>79</v>
      </c>
      <c r="C67" s="39">
        <v>250</v>
      </c>
      <c r="D67" s="19">
        <v>5.14</v>
      </c>
      <c r="E67" s="19">
        <v>7.48</v>
      </c>
      <c r="F67" s="19">
        <v>18.690000000000001</v>
      </c>
      <c r="G67" s="19">
        <v>163.07</v>
      </c>
      <c r="H67" s="19">
        <v>11.81</v>
      </c>
      <c r="I67" s="19">
        <v>206.64</v>
      </c>
      <c r="J67" s="19">
        <v>2.5499999999999998</v>
      </c>
      <c r="K67" s="19">
        <v>16.190000000000001</v>
      </c>
      <c r="L67" s="19">
        <v>72.260000000000005</v>
      </c>
      <c r="M67" s="19">
        <v>21.36</v>
      </c>
      <c r="N67" s="19">
        <v>0.99</v>
      </c>
      <c r="O67" s="25">
        <v>0.78</v>
      </c>
      <c r="P67" s="25"/>
    </row>
    <row r="68" spans="1:17" x14ac:dyDescent="0.3">
      <c r="A68" s="34" t="s">
        <v>80</v>
      </c>
      <c r="B68" s="35" t="s">
        <v>81</v>
      </c>
      <c r="C68" s="39">
        <v>90</v>
      </c>
      <c r="D68" s="33">
        <v>9.16</v>
      </c>
      <c r="E68" s="33">
        <v>10.35</v>
      </c>
      <c r="F68" s="33">
        <v>2.96</v>
      </c>
      <c r="G68" s="33">
        <v>204.3</v>
      </c>
      <c r="H68" s="33">
        <v>0.67</v>
      </c>
      <c r="I68" s="33">
        <v>2.95</v>
      </c>
      <c r="J68" s="33">
        <v>121.7</v>
      </c>
      <c r="K68" s="33">
        <v>0.7</v>
      </c>
      <c r="L68" s="33">
        <v>18.600000000000001</v>
      </c>
      <c r="M68" s="33">
        <v>166.07</v>
      </c>
      <c r="N68" s="33">
        <v>20.45</v>
      </c>
      <c r="O68" s="33">
        <v>1.0900000000000001</v>
      </c>
    </row>
    <row r="69" spans="1:17" x14ac:dyDescent="0.3">
      <c r="A69" s="39" t="s">
        <v>82</v>
      </c>
      <c r="B69" s="35" t="s">
        <v>83</v>
      </c>
      <c r="C69" s="39">
        <v>180</v>
      </c>
      <c r="D69" s="33">
        <v>5.57</v>
      </c>
      <c r="E69" s="33">
        <v>3.63</v>
      </c>
      <c r="F69" s="33">
        <v>34.28</v>
      </c>
      <c r="G69" s="33">
        <v>187.76</v>
      </c>
      <c r="H69" s="33">
        <v>0.26</v>
      </c>
      <c r="I69" s="33"/>
      <c r="J69" s="33">
        <v>13</v>
      </c>
      <c r="K69" s="33">
        <v>0.5</v>
      </c>
      <c r="L69" s="33">
        <v>12.98</v>
      </c>
      <c r="M69" s="33">
        <v>179.33</v>
      </c>
      <c r="N69" s="33">
        <v>120.04</v>
      </c>
      <c r="O69" s="33">
        <v>4.03</v>
      </c>
    </row>
    <row r="70" spans="1:17" x14ac:dyDescent="0.3">
      <c r="A70" s="39" t="s">
        <v>51</v>
      </c>
      <c r="B70" s="35" t="s">
        <v>52</v>
      </c>
      <c r="C70" s="39">
        <v>200</v>
      </c>
      <c r="D70" s="42">
        <v>0.2</v>
      </c>
      <c r="E70" s="42">
        <v>0.02</v>
      </c>
      <c r="F70" s="42">
        <v>11.05</v>
      </c>
      <c r="G70" s="42">
        <v>45.41</v>
      </c>
      <c r="H70" s="42"/>
      <c r="I70" s="42">
        <v>0.1</v>
      </c>
      <c r="J70" s="42">
        <v>0.5</v>
      </c>
      <c r="K70" s="42"/>
      <c r="L70" s="42">
        <v>5.28</v>
      </c>
      <c r="M70" s="42">
        <v>8.24</v>
      </c>
      <c r="N70" s="42">
        <v>4.4000000000000004</v>
      </c>
      <c r="O70" s="42">
        <v>0.85</v>
      </c>
    </row>
    <row r="71" spans="1:17" x14ac:dyDescent="0.3">
      <c r="A71" s="16" t="s">
        <v>53</v>
      </c>
      <c r="B71" s="17" t="s">
        <v>54</v>
      </c>
      <c r="C71" s="26">
        <v>80</v>
      </c>
      <c r="D71" s="27">
        <v>5.16</v>
      </c>
      <c r="E71" s="27">
        <v>0.4</v>
      </c>
      <c r="F71" s="27">
        <v>29.32</v>
      </c>
      <c r="G71" s="27">
        <v>148</v>
      </c>
      <c r="H71" s="27">
        <v>0.09</v>
      </c>
      <c r="I71" s="27"/>
      <c r="J71" s="27"/>
      <c r="K71" s="27">
        <v>0.7</v>
      </c>
      <c r="L71" s="27">
        <v>14.5</v>
      </c>
      <c r="M71" s="27">
        <v>75</v>
      </c>
      <c r="N71" s="27">
        <v>23.5</v>
      </c>
      <c r="O71" s="27">
        <v>1.95</v>
      </c>
    </row>
    <row r="72" spans="1:17" x14ac:dyDescent="0.3">
      <c r="A72" s="128" t="s">
        <v>55</v>
      </c>
      <c r="B72" s="128"/>
      <c r="C72" s="39">
        <f>SUM(C66:C71)</f>
        <v>860</v>
      </c>
      <c r="D72" s="75">
        <f>SUM(D66:D71)</f>
        <v>26.939999999999998</v>
      </c>
      <c r="E72" s="75">
        <f t="shared" ref="E72:O72" si="8">SUM(E66:E71)</f>
        <v>27.059999999999995</v>
      </c>
      <c r="F72" s="75">
        <f t="shared" si="8"/>
        <v>101.13</v>
      </c>
      <c r="G72" s="75">
        <f t="shared" si="8"/>
        <v>821.63</v>
      </c>
      <c r="H72" s="76">
        <f t="shared" si="8"/>
        <v>12.86</v>
      </c>
      <c r="I72" s="76">
        <f t="shared" si="8"/>
        <v>249.78999999999996</v>
      </c>
      <c r="J72" s="76">
        <f t="shared" si="8"/>
        <v>340.39</v>
      </c>
      <c r="K72" s="76">
        <f t="shared" si="8"/>
        <v>20.420000000000002</v>
      </c>
      <c r="L72" s="76">
        <f t="shared" si="8"/>
        <v>169.66</v>
      </c>
      <c r="M72" s="76">
        <f t="shared" si="8"/>
        <v>483.11</v>
      </c>
      <c r="N72" s="76">
        <f t="shared" si="8"/>
        <v>187.33</v>
      </c>
      <c r="O72" s="76">
        <f t="shared" si="8"/>
        <v>9.31</v>
      </c>
      <c r="P72" s="4">
        <f>F72/D72</f>
        <v>3.7538975501113585</v>
      </c>
      <c r="Q72" s="4">
        <f>F72/E72</f>
        <v>3.7372505543237255</v>
      </c>
    </row>
    <row r="73" spans="1:17" ht="16.5" customHeight="1" x14ac:dyDescent="0.3">
      <c r="A73" s="135" t="s">
        <v>56</v>
      </c>
      <c r="B73" s="135"/>
      <c r="C73" s="77">
        <f>C72+C64</f>
        <v>1385</v>
      </c>
      <c r="D73" s="78">
        <f>D72+D64</f>
        <v>46.129999999999995</v>
      </c>
      <c r="E73" s="78">
        <f t="shared" ref="E73:O73" si="9">E72+E64</f>
        <v>46.509999999999991</v>
      </c>
      <c r="F73" s="78">
        <f t="shared" si="9"/>
        <v>184.36</v>
      </c>
      <c r="G73" s="78">
        <f t="shared" si="9"/>
        <v>1402.9899999999998</v>
      </c>
      <c r="H73" s="78">
        <f t="shared" si="9"/>
        <v>13.07</v>
      </c>
      <c r="I73" s="78">
        <f t="shared" si="9"/>
        <v>259.60999999999996</v>
      </c>
      <c r="J73" s="78">
        <f t="shared" si="9"/>
        <v>475.59</v>
      </c>
      <c r="K73" s="78">
        <f t="shared" si="9"/>
        <v>21.990000000000002</v>
      </c>
      <c r="L73" s="78">
        <f t="shared" si="9"/>
        <v>548.9</v>
      </c>
      <c r="M73" s="78">
        <f t="shared" si="9"/>
        <v>841.73</v>
      </c>
      <c r="N73" s="78">
        <f t="shared" si="9"/>
        <v>260.29000000000002</v>
      </c>
      <c r="O73" s="78">
        <f t="shared" si="9"/>
        <v>13.010000000000002</v>
      </c>
    </row>
    <row r="74" spans="1:17" ht="16.5" customHeight="1" x14ac:dyDescent="0.3">
      <c r="D74" s="79"/>
      <c r="E74" s="79"/>
      <c r="M74" s="136"/>
      <c r="N74" s="136"/>
      <c r="O74" s="136"/>
    </row>
    <row r="75" spans="1:17" ht="16.5" customHeight="1" x14ac:dyDescent="0.3">
      <c r="A75" s="6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7"/>
      <c r="O75" s="7"/>
    </row>
    <row r="76" spans="1:17" x14ac:dyDescent="0.3">
      <c r="A76" s="131" t="s">
        <v>9</v>
      </c>
      <c r="B76" s="131" t="s">
        <v>10</v>
      </c>
      <c r="C76" s="131" t="s">
        <v>11</v>
      </c>
      <c r="D76" s="134" t="s">
        <v>12</v>
      </c>
      <c r="E76" s="134"/>
      <c r="F76" s="134"/>
      <c r="G76" s="131" t="s">
        <v>13</v>
      </c>
      <c r="H76" s="134" t="s">
        <v>14</v>
      </c>
      <c r="I76" s="134"/>
      <c r="J76" s="134"/>
      <c r="K76" s="134"/>
      <c r="L76" s="134" t="s">
        <v>15</v>
      </c>
      <c r="M76" s="134"/>
      <c r="N76" s="134"/>
      <c r="O76" s="134"/>
    </row>
    <row r="77" spans="1:17" x14ac:dyDescent="0.3">
      <c r="A77" s="132"/>
      <c r="B77" s="133"/>
      <c r="C77" s="132"/>
      <c r="D77" s="80" t="s">
        <v>16</v>
      </c>
      <c r="E77" s="80" t="s">
        <v>17</v>
      </c>
      <c r="F77" s="80" t="s">
        <v>18</v>
      </c>
      <c r="G77" s="132"/>
      <c r="H77" s="80" t="s">
        <v>19</v>
      </c>
      <c r="I77" s="80" t="s">
        <v>20</v>
      </c>
      <c r="J77" s="80" t="s">
        <v>21</v>
      </c>
      <c r="K77" s="80" t="s">
        <v>22</v>
      </c>
      <c r="L77" s="80" t="s">
        <v>23</v>
      </c>
      <c r="M77" s="80" t="s">
        <v>24</v>
      </c>
      <c r="N77" s="80" t="s">
        <v>25</v>
      </c>
      <c r="O77" s="80" t="s">
        <v>26</v>
      </c>
    </row>
    <row r="78" spans="1:17" x14ac:dyDescent="0.3">
      <c r="A78" s="39">
        <v>1</v>
      </c>
      <c r="B78" s="39">
        <v>2</v>
      </c>
      <c r="C78" s="39">
        <v>3</v>
      </c>
      <c r="D78" s="39">
        <v>4</v>
      </c>
      <c r="E78" s="39">
        <v>5</v>
      </c>
      <c r="F78" s="39">
        <v>6</v>
      </c>
      <c r="G78" s="39">
        <v>7</v>
      </c>
      <c r="H78" s="39">
        <v>8</v>
      </c>
      <c r="I78" s="39">
        <v>9</v>
      </c>
      <c r="J78" s="39">
        <v>10</v>
      </c>
      <c r="K78" s="39">
        <v>11</v>
      </c>
      <c r="L78" s="39">
        <v>12</v>
      </c>
      <c r="M78" s="39">
        <v>13</v>
      </c>
      <c r="N78" s="39">
        <v>14</v>
      </c>
      <c r="O78" s="39">
        <v>15</v>
      </c>
    </row>
    <row r="79" spans="1:17" x14ac:dyDescent="0.3">
      <c r="A79" s="84" t="s">
        <v>27</v>
      </c>
      <c r="B79" s="85" t="s">
        <v>84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7" x14ac:dyDescent="0.3">
      <c r="A80" s="84" t="s">
        <v>29</v>
      </c>
      <c r="B80" s="85">
        <v>1</v>
      </c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7" x14ac:dyDescent="0.3">
      <c r="A81" s="128" t="s">
        <v>30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</row>
    <row r="82" spans="1:17" x14ac:dyDescent="0.3">
      <c r="A82" s="86" t="s">
        <v>85</v>
      </c>
      <c r="B82" s="87" t="s">
        <v>86</v>
      </c>
      <c r="C82" s="39">
        <v>80</v>
      </c>
      <c r="D82" s="33">
        <v>10.34</v>
      </c>
      <c r="E82" s="33">
        <v>12.66</v>
      </c>
      <c r="F82" s="33">
        <v>1.88</v>
      </c>
      <c r="G82" s="33">
        <v>178.96</v>
      </c>
      <c r="H82" s="33">
        <v>0.5</v>
      </c>
      <c r="I82" s="33">
        <v>4.08</v>
      </c>
      <c r="J82" s="33">
        <v>181.3</v>
      </c>
      <c r="K82" s="33">
        <v>0.15</v>
      </c>
      <c r="L82" s="33">
        <v>13.95</v>
      </c>
      <c r="M82" s="33">
        <v>151.13</v>
      </c>
      <c r="N82" s="33">
        <v>22.3</v>
      </c>
      <c r="O82" s="33">
        <v>2.21</v>
      </c>
    </row>
    <row r="83" spans="1:17" x14ac:dyDescent="0.3">
      <c r="A83" s="71" t="s">
        <v>87</v>
      </c>
      <c r="B83" s="35" t="s">
        <v>88</v>
      </c>
      <c r="C83" s="39">
        <v>180</v>
      </c>
      <c r="D83" s="88">
        <v>3.03</v>
      </c>
      <c r="E83" s="88">
        <v>5.01</v>
      </c>
      <c r="F83" s="88">
        <v>29.34</v>
      </c>
      <c r="G83" s="88">
        <v>158.19999999999999</v>
      </c>
      <c r="H83" s="88">
        <v>0.1</v>
      </c>
      <c r="I83" s="88"/>
      <c r="J83" s="88">
        <v>29.5</v>
      </c>
      <c r="K83" s="88">
        <v>0.8</v>
      </c>
      <c r="L83" s="88">
        <v>14.21</v>
      </c>
      <c r="M83" s="88">
        <v>44.83</v>
      </c>
      <c r="N83" s="88">
        <v>9.73</v>
      </c>
      <c r="O83" s="88">
        <v>0.99</v>
      </c>
    </row>
    <row r="84" spans="1:17" x14ac:dyDescent="0.3">
      <c r="A84" s="39" t="s">
        <v>51</v>
      </c>
      <c r="B84" s="35" t="s">
        <v>89</v>
      </c>
      <c r="C84" s="39">
        <v>200</v>
      </c>
      <c r="D84" s="42">
        <v>0.3</v>
      </c>
      <c r="E84" s="42">
        <v>0.06</v>
      </c>
      <c r="F84" s="42">
        <v>12.5</v>
      </c>
      <c r="G84" s="42">
        <v>53.93</v>
      </c>
      <c r="H84" s="42"/>
      <c r="I84" s="42">
        <v>30.1</v>
      </c>
      <c r="J84" s="42">
        <v>25.01</v>
      </c>
      <c r="K84" s="42">
        <v>0.11</v>
      </c>
      <c r="L84" s="42">
        <v>7.08</v>
      </c>
      <c r="M84" s="42"/>
      <c r="N84" s="42">
        <v>4.91</v>
      </c>
      <c r="O84" s="42">
        <v>0.94</v>
      </c>
    </row>
    <row r="85" spans="1:17" x14ac:dyDescent="0.3">
      <c r="A85" s="16" t="s">
        <v>53</v>
      </c>
      <c r="B85" s="17" t="s">
        <v>54</v>
      </c>
      <c r="C85" s="26">
        <v>80</v>
      </c>
      <c r="D85" s="27">
        <v>5.16</v>
      </c>
      <c r="E85" s="27">
        <v>0.4</v>
      </c>
      <c r="F85" s="27">
        <v>29.32</v>
      </c>
      <c r="G85" s="27">
        <v>148</v>
      </c>
      <c r="H85" s="27">
        <v>0.09</v>
      </c>
      <c r="I85" s="27"/>
      <c r="J85" s="27"/>
      <c r="K85" s="27">
        <v>0.7</v>
      </c>
      <c r="L85" s="27">
        <v>14.5</v>
      </c>
      <c r="M85" s="27">
        <v>75</v>
      </c>
      <c r="N85" s="27">
        <v>23.5</v>
      </c>
      <c r="O85" s="27">
        <v>1.95</v>
      </c>
    </row>
    <row r="86" spans="1:17" x14ac:dyDescent="0.3">
      <c r="A86" s="16" t="s">
        <v>90</v>
      </c>
      <c r="B86" s="17" t="s">
        <v>91</v>
      </c>
      <c r="C86" s="89">
        <v>100</v>
      </c>
      <c r="D86" s="21">
        <v>0.4</v>
      </c>
      <c r="E86" s="21">
        <v>0.4</v>
      </c>
      <c r="F86" s="21">
        <v>9.8000000000000007</v>
      </c>
      <c r="G86" s="21">
        <v>47</v>
      </c>
      <c r="H86" s="21">
        <v>0.03</v>
      </c>
      <c r="I86" s="21">
        <v>10</v>
      </c>
      <c r="J86" s="21">
        <v>5</v>
      </c>
      <c r="K86" s="21">
        <v>0.2</v>
      </c>
      <c r="L86" s="21">
        <v>16</v>
      </c>
      <c r="M86" s="21">
        <v>11</v>
      </c>
      <c r="N86" s="21">
        <v>9</v>
      </c>
      <c r="O86" s="21">
        <v>2.2000000000000002</v>
      </c>
      <c r="P86" s="4">
        <f>F87/D87</f>
        <v>4.307852314092564</v>
      </c>
      <c r="Q86" s="4">
        <f>F87/E87</f>
        <v>4.4705882352941178</v>
      </c>
    </row>
    <row r="87" spans="1:17" x14ac:dyDescent="0.3">
      <c r="A87" s="128" t="s">
        <v>41</v>
      </c>
      <c r="B87" s="128"/>
      <c r="C87" s="36">
        <f>SUM(C82:C86)</f>
        <v>640</v>
      </c>
      <c r="D87" s="75">
        <f>SUM(D82:D86)</f>
        <v>19.229999999999997</v>
      </c>
      <c r="E87" s="75">
        <f t="shared" ref="E87:O87" si="10">SUM(E82:E86)</f>
        <v>18.529999999999998</v>
      </c>
      <c r="F87" s="75">
        <f t="shared" si="10"/>
        <v>82.839999999999989</v>
      </c>
      <c r="G87" s="75">
        <f t="shared" si="10"/>
        <v>586.08999999999992</v>
      </c>
      <c r="H87" s="76">
        <f t="shared" si="10"/>
        <v>0.72</v>
      </c>
      <c r="I87" s="76">
        <f t="shared" si="10"/>
        <v>44.18</v>
      </c>
      <c r="J87" s="76">
        <f t="shared" si="10"/>
        <v>240.81</v>
      </c>
      <c r="K87" s="76">
        <f t="shared" si="10"/>
        <v>1.96</v>
      </c>
      <c r="L87" s="76">
        <f t="shared" si="10"/>
        <v>65.740000000000009</v>
      </c>
      <c r="M87" s="76">
        <f t="shared" si="10"/>
        <v>281.95999999999998</v>
      </c>
      <c r="N87" s="76">
        <f t="shared" si="10"/>
        <v>69.44</v>
      </c>
      <c r="O87" s="76">
        <f t="shared" si="10"/>
        <v>8.2900000000000009</v>
      </c>
    </row>
    <row r="88" spans="1:17" x14ac:dyDescent="0.3">
      <c r="A88" s="128" t="s">
        <v>42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</row>
    <row r="89" spans="1:17" ht="33" x14ac:dyDescent="0.3">
      <c r="A89" s="34" t="s">
        <v>92</v>
      </c>
      <c r="B89" s="35" t="s">
        <v>93</v>
      </c>
      <c r="C89" s="39">
        <v>60</v>
      </c>
      <c r="D89" s="90">
        <v>1.81</v>
      </c>
      <c r="E89" s="90">
        <v>5.26</v>
      </c>
      <c r="F89" s="90">
        <v>12.76</v>
      </c>
      <c r="G89" s="90">
        <v>105.94</v>
      </c>
      <c r="H89" s="90">
        <v>0.08</v>
      </c>
      <c r="I89" s="90">
        <v>8.8000000000000007</v>
      </c>
      <c r="J89" s="90">
        <v>402.14</v>
      </c>
      <c r="K89" s="90">
        <v>2.37</v>
      </c>
      <c r="L89" s="90">
        <v>25.63</v>
      </c>
      <c r="M89" s="90">
        <v>34.22</v>
      </c>
      <c r="N89" s="90">
        <v>16.13</v>
      </c>
      <c r="O89" s="90">
        <v>1.0900000000000001</v>
      </c>
    </row>
    <row r="90" spans="1:17" ht="49.5" x14ac:dyDescent="0.3">
      <c r="A90" s="34" t="s">
        <v>94</v>
      </c>
      <c r="B90" s="35" t="s">
        <v>95</v>
      </c>
      <c r="C90" s="39">
        <v>250</v>
      </c>
      <c r="D90" s="41">
        <v>5.07</v>
      </c>
      <c r="E90" s="41">
        <v>4.8</v>
      </c>
      <c r="F90" s="41">
        <v>16.670000000000002</v>
      </c>
      <c r="G90" s="41">
        <v>130.82</v>
      </c>
      <c r="H90" s="41">
        <v>0.24</v>
      </c>
      <c r="I90" s="41">
        <v>16.7</v>
      </c>
      <c r="J90" s="41">
        <v>208.83</v>
      </c>
      <c r="K90" s="41">
        <v>1.1299999999999999</v>
      </c>
      <c r="L90" s="41">
        <v>20.94</v>
      </c>
      <c r="M90" s="41">
        <v>91.71</v>
      </c>
      <c r="N90" s="41">
        <v>28.41</v>
      </c>
      <c r="O90" s="41">
        <v>1.17</v>
      </c>
    </row>
    <row r="91" spans="1:17" x14ac:dyDescent="0.3">
      <c r="A91" s="34" t="s">
        <v>96</v>
      </c>
      <c r="B91" s="35" t="s">
        <v>97</v>
      </c>
      <c r="C91" s="39">
        <v>260</v>
      </c>
      <c r="D91" s="38">
        <v>14.54</v>
      </c>
      <c r="E91" s="38">
        <v>16.82</v>
      </c>
      <c r="F91" s="38">
        <v>35.6</v>
      </c>
      <c r="G91" s="38">
        <f>404.48-20.69</f>
        <v>383.79</v>
      </c>
      <c r="H91" s="38">
        <v>0.35</v>
      </c>
      <c r="I91" s="38">
        <v>44.1</v>
      </c>
      <c r="J91" s="38">
        <v>22.62</v>
      </c>
      <c r="K91" s="38">
        <v>3.78</v>
      </c>
      <c r="L91" s="38">
        <v>38.1</v>
      </c>
      <c r="M91" s="38">
        <v>322.68</v>
      </c>
      <c r="N91" s="38">
        <v>72.290000000000006</v>
      </c>
      <c r="O91" s="38">
        <v>2.9</v>
      </c>
    </row>
    <row r="92" spans="1:17" x14ac:dyDescent="0.3">
      <c r="A92" s="39" t="s">
        <v>51</v>
      </c>
      <c r="B92" s="35" t="s">
        <v>89</v>
      </c>
      <c r="C92" s="39">
        <v>200</v>
      </c>
      <c r="D92" s="91">
        <v>0.3</v>
      </c>
      <c r="E92" s="91">
        <v>0.06</v>
      </c>
      <c r="F92" s="91">
        <v>12.5</v>
      </c>
      <c r="G92" s="91">
        <v>53.93</v>
      </c>
      <c r="H92" s="91"/>
      <c r="I92" s="91">
        <v>30.1</v>
      </c>
      <c r="J92" s="91">
        <v>25.01</v>
      </c>
      <c r="K92" s="91">
        <v>0.11</v>
      </c>
      <c r="L92" s="91">
        <v>7.08</v>
      </c>
      <c r="M92" s="91"/>
      <c r="N92" s="91">
        <v>4.91</v>
      </c>
      <c r="O92" s="91">
        <v>0.94</v>
      </c>
    </row>
    <row r="93" spans="1:17" x14ac:dyDescent="0.3">
      <c r="A93" s="16" t="s">
        <v>53</v>
      </c>
      <c r="B93" s="17" t="s">
        <v>54</v>
      </c>
      <c r="C93" s="26">
        <v>80</v>
      </c>
      <c r="D93" s="92">
        <v>5.16</v>
      </c>
      <c r="E93" s="92">
        <v>0.4</v>
      </c>
      <c r="F93" s="92">
        <v>29.32</v>
      </c>
      <c r="G93" s="92">
        <v>148</v>
      </c>
      <c r="H93" s="92">
        <v>0.09</v>
      </c>
      <c r="I93" s="92"/>
      <c r="J93" s="92"/>
      <c r="K93" s="92">
        <v>0.7</v>
      </c>
      <c r="L93" s="92">
        <v>14.5</v>
      </c>
      <c r="M93" s="92">
        <v>75</v>
      </c>
      <c r="N93" s="92">
        <v>23.5</v>
      </c>
      <c r="O93" s="92">
        <v>1.95</v>
      </c>
    </row>
    <row r="94" spans="1:17" x14ac:dyDescent="0.3">
      <c r="A94" s="128" t="s">
        <v>55</v>
      </c>
      <c r="B94" s="128"/>
      <c r="C94" s="39">
        <f>SUM(C89:C93)</f>
        <v>850</v>
      </c>
      <c r="D94" s="75">
        <f>SUM(D89:D93)</f>
        <v>26.880000000000003</v>
      </c>
      <c r="E94" s="75">
        <f t="shared" ref="E94:O94" si="11">SUM(E89:E93)</f>
        <v>27.339999999999996</v>
      </c>
      <c r="F94" s="75">
        <f t="shared" si="11"/>
        <v>106.85</v>
      </c>
      <c r="G94" s="75">
        <f t="shared" si="11"/>
        <v>822.4799999999999</v>
      </c>
      <c r="H94" s="76">
        <f t="shared" si="11"/>
        <v>0.7599999999999999</v>
      </c>
      <c r="I94" s="76">
        <f t="shared" si="11"/>
        <v>99.699999999999989</v>
      </c>
      <c r="J94" s="76">
        <f t="shared" si="11"/>
        <v>658.6</v>
      </c>
      <c r="K94" s="76">
        <f t="shared" si="11"/>
        <v>8.09</v>
      </c>
      <c r="L94" s="76">
        <f t="shared" si="11"/>
        <v>106.25</v>
      </c>
      <c r="M94" s="76">
        <f t="shared" si="11"/>
        <v>523.61</v>
      </c>
      <c r="N94" s="76">
        <f t="shared" si="11"/>
        <v>145.24</v>
      </c>
      <c r="O94" s="76">
        <f t="shared" si="11"/>
        <v>8.0499999999999989</v>
      </c>
      <c r="P94" s="4">
        <f>F94/D94</f>
        <v>3.9750744047619042</v>
      </c>
      <c r="Q94" s="4">
        <f>F94/E94</f>
        <v>3.9081931236283838</v>
      </c>
    </row>
    <row r="95" spans="1:17" x14ac:dyDescent="0.3">
      <c r="A95" s="135" t="s">
        <v>56</v>
      </c>
      <c r="B95" s="135"/>
      <c r="C95" s="77">
        <f>C94+C87</f>
        <v>1490</v>
      </c>
      <c r="D95" s="78">
        <f>D94+D87</f>
        <v>46.11</v>
      </c>
      <c r="E95" s="78">
        <f t="shared" ref="E95:O95" si="12">E94+E87</f>
        <v>45.86999999999999</v>
      </c>
      <c r="F95" s="78">
        <f t="shared" si="12"/>
        <v>189.69</v>
      </c>
      <c r="G95" s="78">
        <f t="shared" si="12"/>
        <v>1408.5699999999997</v>
      </c>
      <c r="H95" s="78">
        <f t="shared" si="12"/>
        <v>1.48</v>
      </c>
      <c r="I95" s="78">
        <f t="shared" si="12"/>
        <v>143.88</v>
      </c>
      <c r="J95" s="78">
        <f t="shared" si="12"/>
        <v>899.41000000000008</v>
      </c>
      <c r="K95" s="78">
        <f t="shared" si="12"/>
        <v>10.050000000000001</v>
      </c>
      <c r="L95" s="78">
        <f t="shared" si="12"/>
        <v>171.99</v>
      </c>
      <c r="M95" s="78">
        <f t="shared" si="12"/>
        <v>805.56999999999994</v>
      </c>
      <c r="N95" s="78">
        <f t="shared" si="12"/>
        <v>214.68</v>
      </c>
      <c r="O95" s="78">
        <f t="shared" si="12"/>
        <v>16.34</v>
      </c>
    </row>
    <row r="96" spans="1:17" x14ac:dyDescent="0.3">
      <c r="D96" s="79"/>
      <c r="E96" s="79"/>
      <c r="M96" s="136"/>
      <c r="N96" s="136"/>
      <c r="O96" s="136"/>
    </row>
    <row r="97" spans="1:17" x14ac:dyDescent="0.3">
      <c r="A97" s="6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7"/>
      <c r="O97" s="7"/>
    </row>
    <row r="98" spans="1:17" x14ac:dyDescent="0.3">
      <c r="A98" s="131" t="s">
        <v>9</v>
      </c>
      <c r="B98" s="131" t="s">
        <v>10</v>
      </c>
      <c r="C98" s="131" t="s">
        <v>11</v>
      </c>
      <c r="D98" s="134" t="s">
        <v>12</v>
      </c>
      <c r="E98" s="134"/>
      <c r="F98" s="134"/>
      <c r="G98" s="131" t="s">
        <v>13</v>
      </c>
      <c r="H98" s="134" t="s">
        <v>14</v>
      </c>
      <c r="I98" s="134"/>
      <c r="J98" s="134"/>
      <c r="K98" s="134"/>
      <c r="L98" s="134" t="s">
        <v>15</v>
      </c>
      <c r="M98" s="134"/>
      <c r="N98" s="134"/>
      <c r="O98" s="134"/>
    </row>
    <row r="99" spans="1:17" x14ac:dyDescent="0.3">
      <c r="A99" s="132"/>
      <c r="B99" s="133"/>
      <c r="C99" s="132"/>
      <c r="D99" s="80" t="s">
        <v>16</v>
      </c>
      <c r="E99" s="80" t="s">
        <v>17</v>
      </c>
      <c r="F99" s="80" t="s">
        <v>18</v>
      </c>
      <c r="G99" s="132"/>
      <c r="H99" s="80" t="s">
        <v>19</v>
      </c>
      <c r="I99" s="80" t="s">
        <v>20</v>
      </c>
      <c r="J99" s="80" t="s">
        <v>21</v>
      </c>
      <c r="K99" s="80" t="s">
        <v>22</v>
      </c>
      <c r="L99" s="80" t="s">
        <v>23</v>
      </c>
      <c r="M99" s="80" t="s">
        <v>24</v>
      </c>
      <c r="N99" s="80" t="s">
        <v>25</v>
      </c>
      <c r="O99" s="80" t="s">
        <v>26</v>
      </c>
    </row>
    <row r="100" spans="1:17" x14ac:dyDescent="0.3">
      <c r="A100" s="39">
        <v>1</v>
      </c>
      <c r="B100" s="39">
        <v>2</v>
      </c>
      <c r="C100" s="39">
        <v>3</v>
      </c>
      <c r="D100" s="39">
        <v>4</v>
      </c>
      <c r="E100" s="39">
        <v>5</v>
      </c>
      <c r="F100" s="39">
        <v>6</v>
      </c>
      <c r="G100" s="39">
        <v>7</v>
      </c>
      <c r="H100" s="39">
        <v>8</v>
      </c>
      <c r="I100" s="39">
        <v>9</v>
      </c>
      <c r="J100" s="39">
        <v>10</v>
      </c>
      <c r="K100" s="39">
        <v>11</v>
      </c>
      <c r="L100" s="39">
        <v>12</v>
      </c>
      <c r="M100" s="39">
        <v>13</v>
      </c>
      <c r="N100" s="39">
        <v>14</v>
      </c>
      <c r="O100" s="39">
        <v>15</v>
      </c>
    </row>
    <row r="101" spans="1:17" x14ac:dyDescent="0.3">
      <c r="A101" s="84" t="s">
        <v>27</v>
      </c>
      <c r="B101" s="85" t="s">
        <v>98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7" x14ac:dyDescent="0.3">
      <c r="A102" s="84" t="s">
        <v>29</v>
      </c>
      <c r="B102" s="85">
        <v>1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7" x14ac:dyDescent="0.3">
      <c r="A103" s="128" t="s">
        <v>30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</row>
    <row r="104" spans="1:17" x14ac:dyDescent="0.3">
      <c r="A104" s="86" t="s">
        <v>99</v>
      </c>
      <c r="B104" s="87" t="s">
        <v>100</v>
      </c>
      <c r="C104" s="93">
        <v>80</v>
      </c>
      <c r="D104" s="33">
        <v>9.14</v>
      </c>
      <c r="E104" s="33">
        <v>13.66</v>
      </c>
      <c r="F104" s="33">
        <v>1.88</v>
      </c>
      <c r="G104" s="33">
        <v>170.95</v>
      </c>
      <c r="H104" s="33">
        <v>0.5</v>
      </c>
      <c r="I104" s="33">
        <v>4.08</v>
      </c>
      <c r="J104" s="33">
        <v>181.3</v>
      </c>
      <c r="K104" s="33">
        <v>0.15</v>
      </c>
      <c r="L104" s="33">
        <v>13.95</v>
      </c>
      <c r="M104" s="33">
        <v>151.13</v>
      </c>
      <c r="N104" s="33">
        <v>22.3</v>
      </c>
      <c r="O104" s="33">
        <v>2.21</v>
      </c>
    </row>
    <row r="105" spans="1:17" x14ac:dyDescent="0.3">
      <c r="A105" s="39" t="s">
        <v>82</v>
      </c>
      <c r="B105" s="35" t="s">
        <v>83</v>
      </c>
      <c r="C105" s="39">
        <v>180</v>
      </c>
      <c r="D105" s="33">
        <v>5.57</v>
      </c>
      <c r="E105" s="33">
        <v>3.63</v>
      </c>
      <c r="F105" s="33">
        <v>34.28</v>
      </c>
      <c r="G105" s="33">
        <v>187.76</v>
      </c>
      <c r="H105" s="33">
        <v>0.26</v>
      </c>
      <c r="I105" s="33"/>
      <c r="J105" s="33">
        <v>13</v>
      </c>
      <c r="K105" s="33">
        <v>0.5</v>
      </c>
      <c r="L105" s="33">
        <v>12.98</v>
      </c>
      <c r="M105" s="33">
        <v>179.33</v>
      </c>
      <c r="N105" s="33">
        <v>120.04</v>
      </c>
      <c r="O105" s="33">
        <v>4.03</v>
      </c>
    </row>
    <row r="106" spans="1:17" x14ac:dyDescent="0.3">
      <c r="A106" s="39" t="s">
        <v>51</v>
      </c>
      <c r="B106" s="35" t="s">
        <v>52</v>
      </c>
      <c r="C106" s="39">
        <v>200</v>
      </c>
      <c r="D106" s="91">
        <v>0.2</v>
      </c>
      <c r="E106" s="91">
        <v>0.02</v>
      </c>
      <c r="F106" s="91">
        <v>11.05</v>
      </c>
      <c r="G106" s="91">
        <v>45.41</v>
      </c>
      <c r="H106" s="91"/>
      <c r="I106" s="91">
        <v>0.1</v>
      </c>
      <c r="J106" s="91">
        <v>0.5</v>
      </c>
      <c r="K106" s="91"/>
      <c r="L106" s="91">
        <v>5.28</v>
      </c>
      <c r="M106" s="91">
        <v>8.24</v>
      </c>
      <c r="N106" s="91">
        <v>4.4000000000000004</v>
      </c>
      <c r="O106" s="91">
        <v>0.85</v>
      </c>
    </row>
    <row r="107" spans="1:17" x14ac:dyDescent="0.3">
      <c r="A107" s="34" t="s">
        <v>62</v>
      </c>
      <c r="B107" s="35" t="s">
        <v>63</v>
      </c>
      <c r="C107" s="39">
        <v>70</v>
      </c>
      <c r="D107" s="42">
        <v>4.16</v>
      </c>
      <c r="E107" s="42">
        <v>0.5</v>
      </c>
      <c r="F107" s="42">
        <v>30.32</v>
      </c>
      <c r="G107" s="42">
        <v>148</v>
      </c>
      <c r="H107" s="42">
        <v>0.05</v>
      </c>
      <c r="I107" s="42"/>
      <c r="J107" s="42"/>
      <c r="K107" s="42">
        <v>0.39</v>
      </c>
      <c r="L107" s="42">
        <v>6.9</v>
      </c>
      <c r="M107" s="42">
        <v>26.1</v>
      </c>
      <c r="N107" s="42">
        <v>9.9</v>
      </c>
      <c r="O107" s="42">
        <v>0.6</v>
      </c>
    </row>
    <row r="108" spans="1:17" x14ac:dyDescent="0.3">
      <c r="A108" s="39"/>
      <c r="B108" s="35"/>
      <c r="C108" s="39"/>
      <c r="D108" s="94"/>
      <c r="E108" s="94"/>
      <c r="F108" s="95"/>
      <c r="G108" s="95"/>
      <c r="H108" s="91"/>
      <c r="I108" s="95"/>
      <c r="J108" s="95"/>
      <c r="K108" s="94"/>
      <c r="L108" s="95"/>
      <c r="M108" s="95"/>
      <c r="N108" s="95"/>
      <c r="O108" s="94"/>
    </row>
    <row r="109" spans="1:17" x14ac:dyDescent="0.3">
      <c r="A109" s="128" t="s">
        <v>41</v>
      </c>
      <c r="B109" s="128"/>
      <c r="C109" s="39">
        <f>SUM(C104:C108)</f>
        <v>530</v>
      </c>
      <c r="D109" s="96">
        <f>SUM(D104:D108)</f>
        <v>19.07</v>
      </c>
      <c r="E109" s="96">
        <f t="shared" ref="E109:O109" si="13">SUM(E104:E108)</f>
        <v>17.809999999999999</v>
      </c>
      <c r="F109" s="96">
        <f t="shared" si="13"/>
        <v>77.53</v>
      </c>
      <c r="G109" s="96">
        <f t="shared" si="13"/>
        <v>552.12</v>
      </c>
      <c r="H109" s="97">
        <f t="shared" si="13"/>
        <v>0.81</v>
      </c>
      <c r="I109" s="97">
        <f t="shared" si="13"/>
        <v>4.18</v>
      </c>
      <c r="J109" s="97">
        <f t="shared" si="13"/>
        <v>194.8</v>
      </c>
      <c r="K109" s="97">
        <f t="shared" si="13"/>
        <v>1.04</v>
      </c>
      <c r="L109" s="97">
        <f t="shared" si="13"/>
        <v>39.11</v>
      </c>
      <c r="M109" s="97">
        <f t="shared" si="13"/>
        <v>364.80000000000007</v>
      </c>
      <c r="N109" s="97">
        <f t="shared" si="13"/>
        <v>156.64000000000001</v>
      </c>
      <c r="O109" s="97">
        <f t="shared" si="13"/>
        <v>7.6899999999999995</v>
      </c>
      <c r="P109" s="4">
        <f>F109/D109</f>
        <v>4.0655479811221813</v>
      </c>
      <c r="Q109" s="4">
        <f>F109/E109</f>
        <v>4.3531723750701854</v>
      </c>
    </row>
    <row r="110" spans="1:17" x14ac:dyDescent="0.3">
      <c r="A110" s="128" t="s">
        <v>42</v>
      </c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</row>
    <row r="111" spans="1:17" x14ac:dyDescent="0.3">
      <c r="A111" s="31" t="s">
        <v>43</v>
      </c>
      <c r="B111" s="17" t="s">
        <v>44</v>
      </c>
      <c r="C111" s="32">
        <v>60</v>
      </c>
      <c r="D111" s="33">
        <v>2.1</v>
      </c>
      <c r="E111" s="33">
        <v>5.18</v>
      </c>
      <c r="F111" s="33">
        <v>7.8</v>
      </c>
      <c r="G111" s="33">
        <v>86.35</v>
      </c>
      <c r="H111" s="33">
        <v>34.35</v>
      </c>
      <c r="I111" s="33">
        <v>276.5</v>
      </c>
      <c r="J111" s="33">
        <v>2.38</v>
      </c>
      <c r="K111" s="33">
        <v>39.42</v>
      </c>
      <c r="L111" s="33">
        <v>46.16</v>
      </c>
      <c r="M111" s="33">
        <v>20.440000000000001</v>
      </c>
      <c r="N111" s="33">
        <v>0.69</v>
      </c>
      <c r="O111" s="21">
        <v>0.42</v>
      </c>
    </row>
    <row r="112" spans="1:17" ht="40.5" customHeight="1" x14ac:dyDescent="0.3">
      <c r="A112" s="71" t="s">
        <v>101</v>
      </c>
      <c r="B112" s="35" t="s">
        <v>102</v>
      </c>
      <c r="C112" s="39">
        <v>250</v>
      </c>
      <c r="D112" s="19">
        <v>3.41</v>
      </c>
      <c r="E112" s="19">
        <v>8.36</v>
      </c>
      <c r="F112" s="19">
        <v>17.55</v>
      </c>
      <c r="G112" s="19">
        <v>163.68</v>
      </c>
      <c r="H112" s="19">
        <v>0.31</v>
      </c>
      <c r="I112" s="19">
        <v>12.6</v>
      </c>
      <c r="J112" s="19">
        <v>211.59</v>
      </c>
      <c r="K112" s="19">
        <v>1.55</v>
      </c>
      <c r="L112" s="19">
        <v>17.239999999999998</v>
      </c>
      <c r="M112" s="19">
        <v>97.48</v>
      </c>
      <c r="N112" s="19">
        <v>27.25</v>
      </c>
      <c r="O112" s="19">
        <v>1.07</v>
      </c>
    </row>
    <row r="113" spans="1:17" ht="33" x14ac:dyDescent="0.3">
      <c r="A113" s="34" t="s">
        <v>103</v>
      </c>
      <c r="B113" s="35" t="s">
        <v>104</v>
      </c>
      <c r="C113" s="39">
        <v>110</v>
      </c>
      <c r="D113" s="41">
        <v>9.1</v>
      </c>
      <c r="E113" s="41">
        <v>6.82</v>
      </c>
      <c r="F113" s="41">
        <v>13.469999999999999</v>
      </c>
      <c r="G113" s="41">
        <v>139.31</v>
      </c>
      <c r="H113" s="41">
        <v>0.13</v>
      </c>
      <c r="I113" s="41">
        <v>0.4</v>
      </c>
      <c r="J113" s="41">
        <v>15.4</v>
      </c>
      <c r="K113" s="41">
        <v>1.03</v>
      </c>
      <c r="L113" s="41">
        <v>43.28</v>
      </c>
      <c r="M113" s="41">
        <v>205.74</v>
      </c>
      <c r="N113" s="41">
        <v>49.88</v>
      </c>
      <c r="O113" s="41">
        <v>1.1500000000000001</v>
      </c>
    </row>
    <row r="114" spans="1:17" x14ac:dyDescent="0.3">
      <c r="A114" s="16" t="s">
        <v>105</v>
      </c>
      <c r="B114" s="17" t="s">
        <v>106</v>
      </c>
      <c r="C114" s="13">
        <v>180</v>
      </c>
      <c r="D114" s="33">
        <v>4.1100000000000003</v>
      </c>
      <c r="E114" s="33">
        <v>6.49</v>
      </c>
      <c r="F114" s="33">
        <v>28.59</v>
      </c>
      <c r="G114" s="33">
        <v>218.56</v>
      </c>
      <c r="H114" s="33">
        <v>0.21</v>
      </c>
      <c r="I114" s="33">
        <v>33.67</v>
      </c>
      <c r="J114" s="33">
        <v>68.84</v>
      </c>
      <c r="K114" s="33">
        <v>0.27</v>
      </c>
      <c r="L114" s="33">
        <v>49.01</v>
      </c>
      <c r="M114" s="33">
        <v>121.39</v>
      </c>
      <c r="N114" s="33">
        <v>42.13</v>
      </c>
      <c r="O114" s="33">
        <v>1.57</v>
      </c>
    </row>
    <row r="115" spans="1:17" x14ac:dyDescent="0.3">
      <c r="A115" s="39" t="s">
        <v>51</v>
      </c>
      <c r="B115" s="35" t="s">
        <v>52</v>
      </c>
      <c r="C115" s="39">
        <v>200</v>
      </c>
      <c r="D115" s="42">
        <v>0.2</v>
      </c>
      <c r="E115" s="42">
        <v>0.02</v>
      </c>
      <c r="F115" s="42">
        <v>11.05</v>
      </c>
      <c r="G115" s="42">
        <v>45.41</v>
      </c>
      <c r="H115" s="42"/>
      <c r="I115" s="42">
        <v>0.1</v>
      </c>
      <c r="J115" s="42">
        <v>0.5</v>
      </c>
      <c r="K115" s="42"/>
      <c r="L115" s="42">
        <v>5.28</v>
      </c>
      <c r="M115" s="42">
        <v>8.24</v>
      </c>
      <c r="N115" s="42">
        <v>4.4000000000000004</v>
      </c>
      <c r="O115" s="42">
        <v>0.85</v>
      </c>
    </row>
    <row r="116" spans="1:17" x14ac:dyDescent="0.3">
      <c r="A116" s="16" t="s">
        <v>53</v>
      </c>
      <c r="B116" s="17" t="s">
        <v>54</v>
      </c>
      <c r="C116" s="26">
        <v>80</v>
      </c>
      <c r="D116" s="27">
        <v>5.16</v>
      </c>
      <c r="E116" s="27">
        <v>0.4</v>
      </c>
      <c r="F116" s="27">
        <v>29.32</v>
      </c>
      <c r="G116" s="27">
        <v>148</v>
      </c>
      <c r="H116" s="27">
        <v>0.09</v>
      </c>
      <c r="I116" s="27"/>
      <c r="J116" s="27"/>
      <c r="K116" s="27">
        <v>0.7</v>
      </c>
      <c r="L116" s="27">
        <v>14.5</v>
      </c>
      <c r="M116" s="27">
        <v>75</v>
      </c>
      <c r="N116" s="27">
        <v>23.5</v>
      </c>
      <c r="O116" s="27">
        <v>1.95</v>
      </c>
    </row>
    <row r="117" spans="1:17" x14ac:dyDescent="0.3">
      <c r="A117" s="128" t="s">
        <v>55</v>
      </c>
      <c r="B117" s="128"/>
      <c r="C117" s="98">
        <f>SUM(C111:C116)</f>
        <v>880</v>
      </c>
      <c r="D117" s="63">
        <f t="shared" ref="D117:O117" si="14">SUM(D111:D116)</f>
        <v>24.08</v>
      </c>
      <c r="E117" s="63">
        <f t="shared" si="14"/>
        <v>27.27</v>
      </c>
      <c r="F117" s="63">
        <f t="shared" si="14"/>
        <v>107.78</v>
      </c>
      <c r="G117" s="63">
        <f t="shared" si="14"/>
        <v>801.31000000000006</v>
      </c>
      <c r="H117" s="99">
        <f t="shared" si="14"/>
        <v>35.090000000000011</v>
      </c>
      <c r="I117" s="99">
        <f t="shared" si="14"/>
        <v>323.27000000000004</v>
      </c>
      <c r="J117" s="99">
        <f t="shared" si="14"/>
        <v>298.71000000000004</v>
      </c>
      <c r="K117" s="99">
        <f t="shared" si="14"/>
        <v>42.970000000000006</v>
      </c>
      <c r="L117" s="99">
        <f t="shared" si="14"/>
        <v>175.47</v>
      </c>
      <c r="M117" s="99">
        <f t="shared" si="14"/>
        <v>528.29</v>
      </c>
      <c r="N117" s="99">
        <f t="shared" si="14"/>
        <v>147.85000000000002</v>
      </c>
      <c r="O117" s="99">
        <f t="shared" si="14"/>
        <v>7.01</v>
      </c>
      <c r="P117" s="4">
        <f>F117/D117</f>
        <v>4.4759136212624586</v>
      </c>
      <c r="Q117" s="4">
        <f>F117/E117</f>
        <v>3.9523285661899523</v>
      </c>
    </row>
    <row r="118" spans="1:17" ht="16.5" customHeight="1" x14ac:dyDescent="0.3">
      <c r="A118" s="135" t="s">
        <v>56</v>
      </c>
      <c r="B118" s="135"/>
      <c r="C118" s="77">
        <f t="shared" ref="C118:O118" si="15">C117+C109</f>
        <v>1410</v>
      </c>
      <c r="D118" s="100">
        <f t="shared" si="15"/>
        <v>43.15</v>
      </c>
      <c r="E118" s="100">
        <f t="shared" si="15"/>
        <v>45.08</v>
      </c>
      <c r="F118" s="100">
        <f t="shared" si="15"/>
        <v>185.31</v>
      </c>
      <c r="G118" s="100">
        <f t="shared" si="15"/>
        <v>1353.43</v>
      </c>
      <c r="H118" s="100">
        <f t="shared" si="15"/>
        <v>35.900000000000013</v>
      </c>
      <c r="I118" s="100">
        <f t="shared" si="15"/>
        <v>327.45000000000005</v>
      </c>
      <c r="J118" s="100">
        <f t="shared" si="15"/>
        <v>493.51000000000005</v>
      </c>
      <c r="K118" s="100">
        <f t="shared" si="15"/>
        <v>44.010000000000005</v>
      </c>
      <c r="L118" s="100">
        <f t="shared" si="15"/>
        <v>214.57999999999998</v>
      </c>
      <c r="M118" s="100">
        <f t="shared" si="15"/>
        <v>893.09</v>
      </c>
      <c r="N118" s="100">
        <f t="shared" si="15"/>
        <v>304.49</v>
      </c>
      <c r="O118" s="100">
        <f t="shared" si="15"/>
        <v>14.7</v>
      </c>
    </row>
    <row r="119" spans="1:17" ht="16.5" customHeight="1" x14ac:dyDescent="0.3">
      <c r="D119" s="79"/>
      <c r="E119" s="79"/>
      <c r="M119" s="136"/>
      <c r="N119" s="136"/>
      <c r="O119" s="136"/>
    </row>
    <row r="120" spans="1:17" ht="16.5" customHeight="1" x14ac:dyDescent="0.3">
      <c r="A120" s="6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7"/>
      <c r="O120" s="7"/>
    </row>
    <row r="121" spans="1:17" x14ac:dyDescent="0.3">
      <c r="A121" s="131" t="s">
        <v>9</v>
      </c>
      <c r="B121" s="131" t="s">
        <v>10</v>
      </c>
      <c r="C121" s="131" t="s">
        <v>11</v>
      </c>
      <c r="D121" s="134" t="s">
        <v>12</v>
      </c>
      <c r="E121" s="134"/>
      <c r="F121" s="134"/>
      <c r="G121" s="131" t="s">
        <v>13</v>
      </c>
      <c r="H121" s="134" t="s">
        <v>14</v>
      </c>
      <c r="I121" s="134"/>
      <c r="J121" s="134"/>
      <c r="K121" s="134"/>
      <c r="L121" s="134" t="s">
        <v>15</v>
      </c>
      <c r="M121" s="134"/>
      <c r="N121" s="134"/>
      <c r="O121" s="134"/>
    </row>
    <row r="122" spans="1:17" x14ac:dyDescent="0.3">
      <c r="A122" s="132"/>
      <c r="B122" s="133"/>
      <c r="C122" s="132"/>
      <c r="D122" s="80" t="s">
        <v>16</v>
      </c>
      <c r="E122" s="80" t="s">
        <v>17</v>
      </c>
      <c r="F122" s="80" t="s">
        <v>18</v>
      </c>
      <c r="G122" s="132"/>
      <c r="H122" s="80" t="s">
        <v>19</v>
      </c>
      <c r="I122" s="80" t="s">
        <v>20</v>
      </c>
      <c r="J122" s="80" t="s">
        <v>21</v>
      </c>
      <c r="K122" s="80" t="s">
        <v>22</v>
      </c>
      <c r="L122" s="80" t="s">
        <v>23</v>
      </c>
      <c r="M122" s="80" t="s">
        <v>24</v>
      </c>
      <c r="N122" s="80" t="s">
        <v>25</v>
      </c>
      <c r="O122" s="80" t="s">
        <v>26</v>
      </c>
    </row>
    <row r="123" spans="1:17" x14ac:dyDescent="0.3">
      <c r="A123" s="39">
        <v>1</v>
      </c>
      <c r="B123" s="39">
        <v>2</v>
      </c>
      <c r="C123" s="39">
        <v>3</v>
      </c>
      <c r="D123" s="39">
        <v>4</v>
      </c>
      <c r="E123" s="39">
        <v>5</v>
      </c>
      <c r="F123" s="39">
        <v>6</v>
      </c>
      <c r="G123" s="39">
        <v>7</v>
      </c>
      <c r="H123" s="39">
        <v>8</v>
      </c>
      <c r="I123" s="39">
        <v>9</v>
      </c>
      <c r="J123" s="39">
        <v>10</v>
      </c>
      <c r="K123" s="39">
        <v>11</v>
      </c>
      <c r="L123" s="39">
        <v>12</v>
      </c>
      <c r="M123" s="39">
        <v>13</v>
      </c>
      <c r="N123" s="39">
        <v>14</v>
      </c>
      <c r="O123" s="39">
        <v>15</v>
      </c>
    </row>
    <row r="124" spans="1:17" x14ac:dyDescent="0.3">
      <c r="A124" s="84" t="s">
        <v>27</v>
      </c>
      <c r="B124" s="85" t="s">
        <v>28</v>
      </c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7" x14ac:dyDescent="0.3">
      <c r="A125" s="84" t="s">
        <v>29</v>
      </c>
      <c r="B125" s="85">
        <v>2</v>
      </c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7" x14ac:dyDescent="0.3">
      <c r="A126" s="128" t="s">
        <v>30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</row>
    <row r="127" spans="1:17" ht="33" x14ac:dyDescent="0.3">
      <c r="A127" s="34" t="s">
        <v>107</v>
      </c>
      <c r="B127" s="35" t="s">
        <v>108</v>
      </c>
      <c r="C127" s="39">
        <v>200</v>
      </c>
      <c r="D127" s="41">
        <v>7.63</v>
      </c>
      <c r="E127" s="41">
        <v>4.3499999999999996</v>
      </c>
      <c r="F127" s="41">
        <v>15.02</v>
      </c>
      <c r="G127" s="41">
        <v>176.74</v>
      </c>
      <c r="H127" s="41">
        <v>0.23</v>
      </c>
      <c r="I127" s="41">
        <v>0.24</v>
      </c>
      <c r="J127" s="41">
        <v>45.5</v>
      </c>
      <c r="K127" s="41">
        <v>0.52</v>
      </c>
      <c r="L127" s="41">
        <v>170.21</v>
      </c>
      <c r="M127" s="41">
        <v>214.22</v>
      </c>
      <c r="N127" s="41">
        <v>23.74</v>
      </c>
      <c r="O127" s="41">
        <v>1.66</v>
      </c>
    </row>
    <row r="128" spans="1:17" ht="33" x14ac:dyDescent="0.3">
      <c r="A128" s="39" t="s">
        <v>109</v>
      </c>
      <c r="B128" s="35" t="s">
        <v>110</v>
      </c>
      <c r="C128" s="39">
        <v>200</v>
      </c>
      <c r="D128" s="90">
        <v>2.94</v>
      </c>
      <c r="E128" s="90">
        <v>3.24</v>
      </c>
      <c r="F128" s="101">
        <v>10.82</v>
      </c>
      <c r="G128" s="102">
        <v>98.04</v>
      </c>
      <c r="H128" s="102">
        <v>0.04</v>
      </c>
      <c r="I128" s="102">
        <v>0.3</v>
      </c>
      <c r="J128" s="102">
        <v>20</v>
      </c>
      <c r="K128" s="102"/>
      <c r="L128" s="102">
        <v>140.54</v>
      </c>
      <c r="M128" s="102">
        <v>90</v>
      </c>
      <c r="N128" s="102">
        <v>14.05</v>
      </c>
      <c r="O128" s="102">
        <v>0.13</v>
      </c>
    </row>
    <row r="129" spans="1:17" x14ac:dyDescent="0.3">
      <c r="A129" s="16" t="s">
        <v>35</v>
      </c>
      <c r="B129" s="17" t="s">
        <v>36</v>
      </c>
      <c r="C129" s="13">
        <v>50</v>
      </c>
      <c r="D129" s="25">
        <v>2.21</v>
      </c>
      <c r="E129" s="25">
        <v>5.7</v>
      </c>
      <c r="F129" s="25">
        <v>17.399999999999999</v>
      </c>
      <c r="G129" s="25">
        <v>128.80000000000001</v>
      </c>
      <c r="H129" s="25">
        <v>0.05</v>
      </c>
      <c r="I129" s="25"/>
      <c r="J129" s="25">
        <v>59</v>
      </c>
      <c r="K129" s="25">
        <v>0.39</v>
      </c>
      <c r="L129" s="25">
        <v>6.9</v>
      </c>
      <c r="M129" s="25">
        <v>26.1</v>
      </c>
      <c r="N129" s="25">
        <v>9.9</v>
      </c>
      <c r="O129" s="25">
        <v>0.6</v>
      </c>
    </row>
    <row r="130" spans="1:17" x14ac:dyDescent="0.3">
      <c r="A130" s="34" t="s">
        <v>90</v>
      </c>
      <c r="B130" s="35" t="s">
        <v>91</v>
      </c>
      <c r="C130" s="36">
        <v>100</v>
      </c>
      <c r="D130" s="101">
        <v>0.4</v>
      </c>
      <c r="E130" s="102">
        <v>0.4</v>
      </c>
      <c r="F130" s="102">
        <v>9.8000000000000007</v>
      </c>
      <c r="G130" s="102">
        <v>47</v>
      </c>
      <c r="H130" s="102">
        <v>0.03</v>
      </c>
      <c r="I130" s="102">
        <v>10</v>
      </c>
      <c r="J130" s="102">
        <v>5</v>
      </c>
      <c r="K130" s="102">
        <v>0.2</v>
      </c>
      <c r="L130" s="102">
        <v>16</v>
      </c>
      <c r="M130" s="102">
        <v>11</v>
      </c>
      <c r="N130" s="102">
        <v>9</v>
      </c>
      <c r="O130" s="102">
        <v>2.2000000000000002</v>
      </c>
    </row>
    <row r="131" spans="1:17" x14ac:dyDescent="0.3">
      <c r="A131" s="16" t="s">
        <v>39</v>
      </c>
      <c r="B131" s="17" t="s">
        <v>40</v>
      </c>
      <c r="C131" s="28">
        <v>60</v>
      </c>
      <c r="D131" s="21">
        <v>4.51</v>
      </c>
      <c r="E131" s="21">
        <v>5.2</v>
      </c>
      <c r="F131" s="21">
        <v>24.7</v>
      </c>
      <c r="G131" s="21">
        <v>133</v>
      </c>
      <c r="H131" s="21">
        <v>0.08</v>
      </c>
      <c r="I131" s="21"/>
      <c r="J131" s="21">
        <v>31.8</v>
      </c>
      <c r="K131" s="21">
        <v>2.58</v>
      </c>
      <c r="L131" s="21">
        <v>60.35</v>
      </c>
      <c r="M131" s="21">
        <v>1.31</v>
      </c>
      <c r="N131" s="21">
        <v>13.22</v>
      </c>
      <c r="O131" s="21"/>
    </row>
    <row r="132" spans="1:17" x14ac:dyDescent="0.3">
      <c r="A132" s="128" t="s">
        <v>41</v>
      </c>
      <c r="B132" s="128"/>
      <c r="C132" s="36">
        <f>SUM(C127:C131)</f>
        <v>610</v>
      </c>
      <c r="D132" s="75">
        <f>SUM(D127:D131)</f>
        <v>17.690000000000001</v>
      </c>
      <c r="E132" s="75">
        <f t="shared" ref="E132:O132" si="16">SUM(E127:E131)</f>
        <v>18.89</v>
      </c>
      <c r="F132" s="75">
        <f t="shared" si="16"/>
        <v>77.739999999999995</v>
      </c>
      <c r="G132" s="75">
        <f t="shared" si="16"/>
        <v>583.58000000000004</v>
      </c>
      <c r="H132" s="76">
        <f t="shared" si="16"/>
        <v>0.43</v>
      </c>
      <c r="I132" s="76">
        <f t="shared" si="16"/>
        <v>10.54</v>
      </c>
      <c r="J132" s="76">
        <f t="shared" si="16"/>
        <v>161.30000000000001</v>
      </c>
      <c r="K132" s="76">
        <f t="shared" si="16"/>
        <v>3.6900000000000004</v>
      </c>
      <c r="L132" s="76">
        <f t="shared" si="16"/>
        <v>394</v>
      </c>
      <c r="M132" s="76">
        <f t="shared" si="16"/>
        <v>342.63000000000005</v>
      </c>
      <c r="N132" s="76">
        <f t="shared" si="16"/>
        <v>69.91</v>
      </c>
      <c r="O132" s="76">
        <f t="shared" si="16"/>
        <v>4.59</v>
      </c>
      <c r="P132" s="4">
        <f>F132/D132</f>
        <v>4.3945732052006781</v>
      </c>
      <c r="Q132" s="4">
        <f>F132/E132</f>
        <v>4.1154049761778717</v>
      </c>
    </row>
    <row r="133" spans="1:17" x14ac:dyDescent="0.3">
      <c r="A133" s="128" t="s">
        <v>42</v>
      </c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</row>
    <row r="134" spans="1:17" x14ac:dyDescent="0.3">
      <c r="A134" s="34" t="s">
        <v>76</v>
      </c>
      <c r="B134" s="35" t="s">
        <v>77</v>
      </c>
      <c r="C134" s="39">
        <v>60</v>
      </c>
      <c r="D134" s="38">
        <v>1.71</v>
      </c>
      <c r="E134" s="38">
        <v>5.18</v>
      </c>
      <c r="F134" s="38">
        <v>4.83</v>
      </c>
      <c r="G134" s="38">
        <v>73.09</v>
      </c>
      <c r="H134" s="38">
        <v>0.03</v>
      </c>
      <c r="I134" s="38">
        <v>40.1</v>
      </c>
      <c r="J134" s="38">
        <v>202.64</v>
      </c>
      <c r="K134" s="38">
        <v>2.33</v>
      </c>
      <c r="L134" s="38">
        <v>46.04</v>
      </c>
      <c r="M134" s="38">
        <v>33.11</v>
      </c>
      <c r="N134" s="38">
        <v>17.95</v>
      </c>
      <c r="O134" s="38">
        <v>0.61</v>
      </c>
    </row>
    <row r="135" spans="1:17" ht="33" x14ac:dyDescent="0.3">
      <c r="A135" s="34" t="s">
        <v>45</v>
      </c>
      <c r="B135" s="35" t="s">
        <v>46</v>
      </c>
      <c r="C135" s="36">
        <v>250</v>
      </c>
      <c r="D135" s="38">
        <v>6.3</v>
      </c>
      <c r="E135" s="38">
        <v>5.64</v>
      </c>
      <c r="F135" s="38">
        <v>19.28</v>
      </c>
      <c r="G135" s="38">
        <v>161.47</v>
      </c>
      <c r="H135" s="38">
        <v>0.37</v>
      </c>
      <c r="I135" s="38">
        <v>11.76</v>
      </c>
      <c r="J135" s="38">
        <v>207.1</v>
      </c>
      <c r="K135" s="38">
        <v>1.57</v>
      </c>
      <c r="L135" s="38">
        <v>32.630000000000003</v>
      </c>
      <c r="M135" s="38">
        <v>106.81</v>
      </c>
      <c r="N135" s="38">
        <v>36.9</v>
      </c>
      <c r="O135" s="38">
        <v>2.19</v>
      </c>
    </row>
    <row r="136" spans="1:17" x14ac:dyDescent="0.3">
      <c r="A136" s="34" t="s">
        <v>96</v>
      </c>
      <c r="B136" s="35" t="s">
        <v>97</v>
      </c>
      <c r="C136" s="39">
        <v>260</v>
      </c>
      <c r="D136" s="38">
        <v>13.54</v>
      </c>
      <c r="E136" s="38">
        <v>16.225000000000001</v>
      </c>
      <c r="F136" s="38">
        <v>36.6</v>
      </c>
      <c r="G136" s="38">
        <v>394.45</v>
      </c>
      <c r="H136" s="38">
        <v>0.35</v>
      </c>
      <c r="I136" s="38">
        <v>44.1</v>
      </c>
      <c r="J136" s="38">
        <v>22.62</v>
      </c>
      <c r="K136" s="38">
        <v>3.78</v>
      </c>
      <c r="L136" s="38">
        <v>38.1</v>
      </c>
      <c r="M136" s="38">
        <v>322.68</v>
      </c>
      <c r="N136" s="38">
        <v>72.290000000000006</v>
      </c>
      <c r="O136" s="38">
        <v>2.9</v>
      </c>
    </row>
    <row r="137" spans="1:17" x14ac:dyDescent="0.3">
      <c r="A137" s="39" t="s">
        <v>51</v>
      </c>
      <c r="B137" s="35" t="s">
        <v>52</v>
      </c>
      <c r="C137" s="39">
        <v>200</v>
      </c>
      <c r="D137" s="91">
        <v>0.2</v>
      </c>
      <c r="E137" s="91">
        <v>0.02</v>
      </c>
      <c r="F137" s="91">
        <v>11.05</v>
      </c>
      <c r="G137" s="91">
        <v>45.41</v>
      </c>
      <c r="H137" s="91"/>
      <c r="I137" s="91">
        <v>0.1</v>
      </c>
      <c r="J137" s="91">
        <v>0.5</v>
      </c>
      <c r="K137" s="91"/>
      <c r="L137" s="91">
        <v>5.28</v>
      </c>
      <c r="M137" s="91">
        <v>8.24</v>
      </c>
      <c r="N137" s="91">
        <v>4.4000000000000004</v>
      </c>
      <c r="O137" s="91">
        <v>0.85</v>
      </c>
    </row>
    <row r="138" spans="1:17" x14ac:dyDescent="0.3">
      <c r="A138" s="16" t="s">
        <v>53</v>
      </c>
      <c r="B138" s="17" t="s">
        <v>54</v>
      </c>
      <c r="C138" s="26">
        <v>80</v>
      </c>
      <c r="D138" s="92">
        <v>5.16</v>
      </c>
      <c r="E138" s="92">
        <v>0.4</v>
      </c>
      <c r="F138" s="92">
        <v>29.32</v>
      </c>
      <c r="G138" s="92">
        <v>148</v>
      </c>
      <c r="H138" s="92">
        <v>0.09</v>
      </c>
      <c r="I138" s="92"/>
      <c r="J138" s="92"/>
      <c r="K138" s="92">
        <v>0.7</v>
      </c>
      <c r="L138" s="92">
        <v>14.5</v>
      </c>
      <c r="M138" s="92">
        <v>75</v>
      </c>
      <c r="N138" s="92">
        <v>23.5</v>
      </c>
      <c r="O138" s="92">
        <v>1.95</v>
      </c>
    </row>
    <row r="139" spans="1:17" x14ac:dyDescent="0.3">
      <c r="A139" s="128" t="s">
        <v>55</v>
      </c>
      <c r="B139" s="128"/>
      <c r="C139" s="103">
        <f>SUM(C134:C138)</f>
        <v>850</v>
      </c>
      <c r="D139" s="104">
        <f>SUM(D134:D138)</f>
        <v>26.909999999999997</v>
      </c>
      <c r="E139" s="104">
        <f t="shared" ref="E139:O139" si="17">SUM(E134:E138)</f>
        <v>27.465</v>
      </c>
      <c r="F139" s="104">
        <f t="shared" si="17"/>
        <v>101.08000000000001</v>
      </c>
      <c r="G139" s="104">
        <f t="shared" si="17"/>
        <v>822.42</v>
      </c>
      <c r="H139" s="105">
        <f t="shared" si="17"/>
        <v>0.84</v>
      </c>
      <c r="I139" s="105">
        <f t="shared" si="17"/>
        <v>96.06</v>
      </c>
      <c r="J139" s="105">
        <f t="shared" si="17"/>
        <v>432.86</v>
      </c>
      <c r="K139" s="105">
        <f t="shared" si="17"/>
        <v>8.379999999999999</v>
      </c>
      <c r="L139" s="105">
        <f t="shared" si="17"/>
        <v>136.55000000000001</v>
      </c>
      <c r="M139" s="105">
        <f t="shared" si="17"/>
        <v>545.84</v>
      </c>
      <c r="N139" s="105">
        <f t="shared" si="17"/>
        <v>155.04</v>
      </c>
      <c r="O139" s="105">
        <f t="shared" si="17"/>
        <v>8.4999999999999982</v>
      </c>
      <c r="P139" s="4">
        <f>F139/D139</f>
        <v>3.7562244518766268</v>
      </c>
      <c r="Q139" s="4">
        <f>F139/E139</f>
        <v>3.6803204077917355</v>
      </c>
    </row>
    <row r="140" spans="1:17" x14ac:dyDescent="0.3">
      <c r="A140" s="135" t="s">
        <v>56</v>
      </c>
      <c r="B140" s="135"/>
      <c r="C140" s="106">
        <f>C139+C132</f>
        <v>1460</v>
      </c>
      <c r="D140" s="107">
        <f>D139+D132</f>
        <v>44.599999999999994</v>
      </c>
      <c r="E140" s="107">
        <f t="shared" ref="E140:O140" si="18">E139+E132</f>
        <v>46.355000000000004</v>
      </c>
      <c r="F140" s="107">
        <f t="shared" si="18"/>
        <v>178.82</v>
      </c>
      <c r="G140" s="107">
        <f t="shared" si="18"/>
        <v>1406</v>
      </c>
      <c r="H140" s="107">
        <f t="shared" si="18"/>
        <v>1.27</v>
      </c>
      <c r="I140" s="107">
        <f t="shared" si="18"/>
        <v>106.6</v>
      </c>
      <c r="J140" s="107">
        <f t="shared" si="18"/>
        <v>594.16000000000008</v>
      </c>
      <c r="K140" s="107">
        <f t="shared" si="18"/>
        <v>12.07</v>
      </c>
      <c r="L140" s="107">
        <f t="shared" si="18"/>
        <v>530.54999999999995</v>
      </c>
      <c r="M140" s="107">
        <f t="shared" si="18"/>
        <v>888.47</v>
      </c>
      <c r="N140" s="107">
        <f t="shared" si="18"/>
        <v>224.95</v>
      </c>
      <c r="O140" s="107">
        <f t="shared" si="18"/>
        <v>13.089999999999998</v>
      </c>
    </row>
    <row r="141" spans="1:17" x14ac:dyDescent="0.3">
      <c r="D141" s="79"/>
      <c r="E141" s="79"/>
      <c r="M141" s="136"/>
      <c r="N141" s="136"/>
      <c r="O141" s="136"/>
    </row>
    <row r="142" spans="1:17" x14ac:dyDescent="0.3">
      <c r="A142" s="6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7"/>
      <c r="O142" s="7"/>
    </row>
    <row r="143" spans="1:17" x14ac:dyDescent="0.3">
      <c r="A143" s="131" t="s">
        <v>9</v>
      </c>
      <c r="B143" s="131" t="s">
        <v>10</v>
      </c>
      <c r="C143" s="131" t="s">
        <v>11</v>
      </c>
      <c r="D143" s="134" t="s">
        <v>12</v>
      </c>
      <c r="E143" s="134"/>
      <c r="F143" s="134"/>
      <c r="G143" s="131" t="s">
        <v>13</v>
      </c>
      <c r="H143" s="134" t="s">
        <v>14</v>
      </c>
      <c r="I143" s="134"/>
      <c r="J143" s="134"/>
      <c r="K143" s="134"/>
      <c r="L143" s="134" t="s">
        <v>15</v>
      </c>
      <c r="M143" s="134"/>
      <c r="N143" s="134"/>
      <c r="O143" s="134"/>
    </row>
    <row r="144" spans="1:17" x14ac:dyDescent="0.3">
      <c r="A144" s="132"/>
      <c r="B144" s="133"/>
      <c r="C144" s="132"/>
      <c r="D144" s="80" t="s">
        <v>16</v>
      </c>
      <c r="E144" s="80" t="s">
        <v>17</v>
      </c>
      <c r="F144" s="80" t="s">
        <v>18</v>
      </c>
      <c r="G144" s="132"/>
      <c r="H144" s="80" t="s">
        <v>19</v>
      </c>
      <c r="I144" s="80" t="s">
        <v>20</v>
      </c>
      <c r="J144" s="80" t="s">
        <v>21</v>
      </c>
      <c r="K144" s="80" t="s">
        <v>22</v>
      </c>
      <c r="L144" s="80" t="s">
        <v>23</v>
      </c>
      <c r="M144" s="80" t="s">
        <v>24</v>
      </c>
      <c r="N144" s="80" t="s">
        <v>25</v>
      </c>
      <c r="O144" s="80" t="s">
        <v>26</v>
      </c>
    </row>
    <row r="145" spans="1:17" x14ac:dyDescent="0.3">
      <c r="A145" s="39">
        <v>1</v>
      </c>
      <c r="B145" s="39">
        <v>2</v>
      </c>
      <c r="C145" s="39">
        <v>3</v>
      </c>
      <c r="D145" s="39">
        <v>4</v>
      </c>
      <c r="E145" s="39">
        <v>5</v>
      </c>
      <c r="F145" s="39">
        <v>6</v>
      </c>
      <c r="G145" s="39">
        <v>7</v>
      </c>
      <c r="H145" s="39">
        <v>8</v>
      </c>
      <c r="I145" s="39">
        <v>9</v>
      </c>
      <c r="J145" s="39">
        <v>10</v>
      </c>
      <c r="K145" s="39">
        <v>11</v>
      </c>
      <c r="L145" s="39">
        <v>12</v>
      </c>
      <c r="M145" s="39">
        <v>13</v>
      </c>
      <c r="N145" s="39">
        <v>14</v>
      </c>
      <c r="O145" s="39">
        <v>15</v>
      </c>
    </row>
    <row r="146" spans="1:17" x14ac:dyDescent="0.3">
      <c r="A146" s="84" t="s">
        <v>27</v>
      </c>
      <c r="B146" s="85" t="s">
        <v>57</v>
      </c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7" x14ac:dyDescent="0.3">
      <c r="A147" s="84" t="s">
        <v>29</v>
      </c>
      <c r="B147" s="85">
        <v>2</v>
      </c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7" x14ac:dyDescent="0.3">
      <c r="A148" s="128" t="s">
        <v>30</v>
      </c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</row>
    <row r="149" spans="1:17" x14ac:dyDescent="0.3">
      <c r="A149" s="71" t="s">
        <v>111</v>
      </c>
      <c r="B149" s="35" t="s">
        <v>112</v>
      </c>
      <c r="C149" s="39">
        <v>80</v>
      </c>
      <c r="D149" s="91">
        <v>8.65</v>
      </c>
      <c r="E149" s="91">
        <v>12.29</v>
      </c>
      <c r="F149" s="91">
        <v>3.49</v>
      </c>
      <c r="G149" s="91">
        <v>159.32</v>
      </c>
      <c r="H149" s="91">
        <v>7.0000000000000007E-2</v>
      </c>
      <c r="I149" s="91">
        <v>2.35</v>
      </c>
      <c r="J149" s="91">
        <v>2.74</v>
      </c>
      <c r="K149" s="91"/>
      <c r="L149" s="91">
        <v>10.38</v>
      </c>
      <c r="M149" s="91"/>
      <c r="N149" s="91">
        <v>14.79</v>
      </c>
      <c r="O149" s="91">
        <v>0.64</v>
      </c>
    </row>
    <row r="150" spans="1:17" x14ac:dyDescent="0.3">
      <c r="A150" s="39" t="s">
        <v>82</v>
      </c>
      <c r="B150" s="35" t="s">
        <v>83</v>
      </c>
      <c r="C150" s="108">
        <v>180</v>
      </c>
      <c r="D150" s="38">
        <v>4.57</v>
      </c>
      <c r="E150" s="38">
        <v>5.63</v>
      </c>
      <c r="F150" s="38">
        <v>20.28</v>
      </c>
      <c r="G150" s="38">
        <v>139.76</v>
      </c>
      <c r="H150" s="38">
        <v>0.26</v>
      </c>
      <c r="I150" s="38"/>
      <c r="J150" s="38">
        <v>13</v>
      </c>
      <c r="K150" s="38">
        <v>0.5</v>
      </c>
      <c r="L150" s="38">
        <v>12.98</v>
      </c>
      <c r="M150" s="38">
        <v>179.33</v>
      </c>
      <c r="N150" s="38">
        <v>120.04</v>
      </c>
      <c r="O150" s="38">
        <v>4.03</v>
      </c>
    </row>
    <row r="151" spans="1:17" x14ac:dyDescent="0.3">
      <c r="A151" s="39" t="s">
        <v>113</v>
      </c>
      <c r="B151" s="35" t="s">
        <v>61</v>
      </c>
      <c r="C151" s="108">
        <v>200</v>
      </c>
      <c r="D151" s="38">
        <v>0.35</v>
      </c>
      <c r="E151" s="38">
        <v>0.08</v>
      </c>
      <c r="F151" s="38">
        <v>20.66</v>
      </c>
      <c r="G151" s="38">
        <v>86.04</v>
      </c>
      <c r="H151" s="38">
        <v>0.02</v>
      </c>
      <c r="I151" s="38">
        <v>0.35</v>
      </c>
      <c r="J151" s="38">
        <v>0.9</v>
      </c>
      <c r="K151" s="38">
        <v>0.08</v>
      </c>
      <c r="L151" s="38">
        <v>12.33</v>
      </c>
      <c r="M151" s="38">
        <v>0.09</v>
      </c>
      <c r="N151" s="38">
        <v>6.3</v>
      </c>
      <c r="O151" s="38">
        <v>0.48</v>
      </c>
    </row>
    <row r="152" spans="1:17" x14ac:dyDescent="0.3">
      <c r="A152" s="16" t="s">
        <v>53</v>
      </c>
      <c r="B152" s="17" t="s">
        <v>54</v>
      </c>
      <c r="C152" s="26">
        <v>80</v>
      </c>
      <c r="D152" s="92">
        <v>5.16</v>
      </c>
      <c r="E152" s="92">
        <v>0.4</v>
      </c>
      <c r="F152" s="92">
        <v>29.32</v>
      </c>
      <c r="G152" s="92">
        <v>148</v>
      </c>
      <c r="H152" s="92">
        <v>0.09</v>
      </c>
      <c r="I152" s="92"/>
      <c r="J152" s="92"/>
      <c r="K152" s="92">
        <v>0.7</v>
      </c>
      <c r="L152" s="92">
        <v>14.5</v>
      </c>
      <c r="M152" s="92">
        <v>75</v>
      </c>
      <c r="N152" s="92">
        <v>23.5</v>
      </c>
      <c r="O152" s="92">
        <v>1.95</v>
      </c>
    </row>
    <row r="153" spans="1:17" x14ac:dyDescent="0.3">
      <c r="A153" s="39" t="s">
        <v>90</v>
      </c>
      <c r="B153" s="35" t="s">
        <v>114</v>
      </c>
      <c r="C153" s="109">
        <v>100</v>
      </c>
      <c r="D153" s="110">
        <v>0.4</v>
      </c>
      <c r="E153" s="110">
        <v>0.4</v>
      </c>
      <c r="F153" s="110">
        <v>9.8000000000000007</v>
      </c>
      <c r="G153" s="110">
        <v>47</v>
      </c>
      <c r="H153" s="110">
        <v>0.03</v>
      </c>
      <c r="I153" s="110">
        <v>10</v>
      </c>
      <c r="J153" s="110">
        <v>5</v>
      </c>
      <c r="K153" s="110">
        <v>0.2</v>
      </c>
      <c r="L153" s="110">
        <v>16</v>
      </c>
      <c r="M153" s="110">
        <v>11</v>
      </c>
      <c r="N153" s="110">
        <v>9</v>
      </c>
      <c r="O153" s="110">
        <v>2.2000000000000002</v>
      </c>
    </row>
    <row r="154" spans="1:17" x14ac:dyDescent="0.3">
      <c r="A154" s="128" t="s">
        <v>41</v>
      </c>
      <c r="B154" s="128"/>
      <c r="C154" s="36">
        <f>SUM(C149:C153)</f>
        <v>640</v>
      </c>
      <c r="D154" s="75">
        <f>SUM(D149:D153)</f>
        <v>19.13</v>
      </c>
      <c r="E154" s="75">
        <f t="shared" ref="E154:O154" si="19">SUM(E149:E153)</f>
        <v>18.799999999999994</v>
      </c>
      <c r="F154" s="75">
        <f t="shared" si="19"/>
        <v>83.55</v>
      </c>
      <c r="G154" s="75">
        <f t="shared" si="19"/>
        <v>580.12</v>
      </c>
      <c r="H154" s="76">
        <f t="shared" si="19"/>
        <v>0.47000000000000008</v>
      </c>
      <c r="I154" s="76">
        <f t="shared" si="19"/>
        <v>12.7</v>
      </c>
      <c r="J154" s="76">
        <f t="shared" si="19"/>
        <v>21.64</v>
      </c>
      <c r="K154" s="76">
        <f t="shared" si="19"/>
        <v>1.4799999999999998</v>
      </c>
      <c r="L154" s="76">
        <f t="shared" si="19"/>
        <v>66.19</v>
      </c>
      <c r="M154" s="76">
        <f t="shared" si="19"/>
        <v>265.42</v>
      </c>
      <c r="N154" s="76">
        <f t="shared" si="19"/>
        <v>173.63000000000002</v>
      </c>
      <c r="O154" s="76">
        <f t="shared" si="19"/>
        <v>9.3000000000000007</v>
      </c>
      <c r="P154" s="4">
        <f>F154/D154</f>
        <v>4.3674856246732885</v>
      </c>
      <c r="Q154" s="4">
        <f>F154/E154</f>
        <v>4.4441489361702144</v>
      </c>
    </row>
    <row r="155" spans="1:17" x14ac:dyDescent="0.3">
      <c r="A155" s="128" t="s">
        <v>42</v>
      </c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</row>
    <row r="156" spans="1:17" ht="34.5" customHeight="1" x14ac:dyDescent="0.3">
      <c r="A156" s="39" t="s">
        <v>115</v>
      </c>
      <c r="B156" s="35" t="s">
        <v>116</v>
      </c>
      <c r="C156" s="39">
        <v>60</v>
      </c>
      <c r="D156" s="41">
        <v>1.3</v>
      </c>
      <c r="E156" s="41">
        <v>5.0999999999999996</v>
      </c>
      <c r="F156" s="41">
        <v>6.9</v>
      </c>
      <c r="G156" s="41">
        <v>79.95</v>
      </c>
      <c r="H156" s="41">
        <v>0.06</v>
      </c>
      <c r="I156" s="41">
        <v>5</v>
      </c>
      <c r="J156" s="41">
        <v>2000</v>
      </c>
      <c r="K156" s="41">
        <v>2.6</v>
      </c>
      <c r="L156" s="41">
        <v>28.1</v>
      </c>
      <c r="M156" s="41">
        <v>55.33</v>
      </c>
      <c r="N156" s="41">
        <v>38.07</v>
      </c>
      <c r="O156" s="41">
        <v>0.71</v>
      </c>
    </row>
    <row r="157" spans="1:17" ht="33" x14ac:dyDescent="0.3">
      <c r="A157" s="34" t="s">
        <v>66</v>
      </c>
      <c r="B157" s="35" t="s">
        <v>67</v>
      </c>
      <c r="C157" s="39">
        <v>250</v>
      </c>
      <c r="D157" s="90">
        <v>4.01</v>
      </c>
      <c r="E157" s="90">
        <v>5.37</v>
      </c>
      <c r="F157" s="90">
        <v>9.66</v>
      </c>
      <c r="G157" s="101">
        <v>112.7</v>
      </c>
      <c r="H157" s="102">
        <v>0.16</v>
      </c>
      <c r="I157" s="102">
        <v>31.49</v>
      </c>
      <c r="J157" s="102">
        <v>236.46</v>
      </c>
      <c r="K157" s="102">
        <v>1.54</v>
      </c>
      <c r="L157" s="102">
        <v>45.46</v>
      </c>
      <c r="M157" s="102">
        <v>0.06</v>
      </c>
      <c r="N157" s="102">
        <v>24.38</v>
      </c>
      <c r="O157" s="102">
        <v>0.93</v>
      </c>
    </row>
    <row r="158" spans="1:17" x14ac:dyDescent="0.3">
      <c r="A158" s="71" t="s">
        <v>117</v>
      </c>
      <c r="B158" s="35" t="s">
        <v>118</v>
      </c>
      <c r="C158" s="39">
        <v>90</v>
      </c>
      <c r="D158" s="41">
        <v>10.63</v>
      </c>
      <c r="E158" s="41">
        <v>11.72</v>
      </c>
      <c r="F158" s="41">
        <v>0.81</v>
      </c>
      <c r="G158" s="41">
        <v>178.34</v>
      </c>
      <c r="H158" s="41">
        <v>7.0000000000000007E-2</v>
      </c>
      <c r="I158" s="41">
        <v>0.6</v>
      </c>
      <c r="J158" s="41">
        <v>60.85</v>
      </c>
      <c r="K158" s="41">
        <v>0.56000000000000005</v>
      </c>
      <c r="L158" s="41">
        <v>107.26</v>
      </c>
      <c r="M158" s="41">
        <v>176.54</v>
      </c>
      <c r="N158" s="41">
        <v>18.48</v>
      </c>
      <c r="O158" s="41">
        <v>0.67</v>
      </c>
    </row>
    <row r="159" spans="1:17" x14ac:dyDescent="0.3">
      <c r="A159" s="71" t="s">
        <v>87</v>
      </c>
      <c r="B159" s="35" t="s">
        <v>88</v>
      </c>
      <c r="C159" s="39">
        <v>180</v>
      </c>
      <c r="D159" s="91">
        <v>5.63</v>
      </c>
      <c r="E159" s="91">
        <v>4.91</v>
      </c>
      <c r="F159" s="111">
        <v>43.34</v>
      </c>
      <c r="G159" s="91">
        <v>240.2</v>
      </c>
      <c r="H159" s="91">
        <v>0.1</v>
      </c>
      <c r="I159" s="91"/>
      <c r="J159" s="91">
        <v>29.5</v>
      </c>
      <c r="K159" s="91">
        <v>0.8</v>
      </c>
      <c r="L159" s="91">
        <v>14.21</v>
      </c>
      <c r="M159" s="91">
        <v>44.83</v>
      </c>
      <c r="N159" s="91">
        <v>9.73</v>
      </c>
      <c r="O159" s="91">
        <v>0.99</v>
      </c>
    </row>
    <row r="160" spans="1:17" x14ac:dyDescent="0.3">
      <c r="A160" s="39" t="s">
        <v>51</v>
      </c>
      <c r="B160" s="35" t="s">
        <v>52</v>
      </c>
      <c r="C160" s="39">
        <v>200</v>
      </c>
      <c r="D160" s="91">
        <v>0.2</v>
      </c>
      <c r="E160" s="91">
        <v>0.02</v>
      </c>
      <c r="F160" s="91">
        <v>11.05</v>
      </c>
      <c r="G160" s="91">
        <v>45.41</v>
      </c>
      <c r="H160" s="91"/>
      <c r="I160" s="91">
        <v>0.1</v>
      </c>
      <c r="J160" s="91">
        <v>0.5</v>
      </c>
      <c r="K160" s="91"/>
      <c r="L160" s="91">
        <v>5.28</v>
      </c>
      <c r="M160" s="91">
        <v>8.24</v>
      </c>
      <c r="N160" s="91">
        <v>4.4000000000000004</v>
      </c>
      <c r="O160" s="91">
        <v>0.85</v>
      </c>
    </row>
    <row r="161" spans="1:17" x14ac:dyDescent="0.3">
      <c r="A161" s="16" t="s">
        <v>53</v>
      </c>
      <c r="B161" s="17" t="s">
        <v>54</v>
      </c>
      <c r="C161" s="26">
        <v>80</v>
      </c>
      <c r="D161" s="112">
        <v>5.16</v>
      </c>
      <c r="E161" s="112">
        <v>0.4</v>
      </c>
      <c r="F161" s="112">
        <v>29.32</v>
      </c>
      <c r="G161" s="112">
        <v>148</v>
      </c>
      <c r="H161" s="112">
        <v>0.09</v>
      </c>
      <c r="I161" s="112"/>
      <c r="J161" s="112"/>
      <c r="K161" s="112">
        <v>0.7</v>
      </c>
      <c r="L161" s="112">
        <v>14.5</v>
      </c>
      <c r="M161" s="112">
        <v>75</v>
      </c>
      <c r="N161" s="112">
        <v>23.5</v>
      </c>
      <c r="O161" s="112">
        <v>1.95</v>
      </c>
    </row>
    <row r="162" spans="1:17" x14ac:dyDescent="0.3">
      <c r="A162" s="128" t="s">
        <v>55</v>
      </c>
      <c r="B162" s="128"/>
      <c r="C162" s="108">
        <f>SUM(C156:C161)</f>
        <v>860</v>
      </c>
      <c r="D162" s="113">
        <f>SUM(D156:D161)</f>
        <v>26.93</v>
      </c>
      <c r="E162" s="113">
        <f t="shared" ref="E162:O162" si="20">SUM(E156:E161)</f>
        <v>27.519999999999996</v>
      </c>
      <c r="F162" s="113">
        <f t="shared" si="20"/>
        <v>101.08000000000001</v>
      </c>
      <c r="G162" s="113">
        <f t="shared" si="20"/>
        <v>804.6</v>
      </c>
      <c r="H162" s="114">
        <f t="shared" si="20"/>
        <v>0.48</v>
      </c>
      <c r="I162" s="114">
        <f t="shared" si="20"/>
        <v>37.19</v>
      </c>
      <c r="J162" s="114">
        <f t="shared" si="20"/>
        <v>2327.31</v>
      </c>
      <c r="K162" s="114">
        <f t="shared" si="20"/>
        <v>6.2000000000000011</v>
      </c>
      <c r="L162" s="114">
        <f t="shared" si="20"/>
        <v>214.81</v>
      </c>
      <c r="M162" s="114">
        <f t="shared" si="20"/>
        <v>360</v>
      </c>
      <c r="N162" s="114">
        <f t="shared" si="20"/>
        <v>118.56000000000002</v>
      </c>
      <c r="O162" s="114">
        <f t="shared" si="20"/>
        <v>6.1</v>
      </c>
      <c r="P162" s="4">
        <f>F162/D162</f>
        <v>3.7534348310434464</v>
      </c>
      <c r="Q162" s="4">
        <f>F162/E162</f>
        <v>3.6729651162790709</v>
      </c>
    </row>
    <row r="163" spans="1:17" ht="16.5" customHeight="1" x14ac:dyDescent="0.3">
      <c r="A163" s="137" t="s">
        <v>56</v>
      </c>
      <c r="B163" s="137"/>
      <c r="C163" s="115">
        <f>C162+C154</f>
        <v>1500</v>
      </c>
      <c r="D163" s="116">
        <f>D162+D154</f>
        <v>46.06</v>
      </c>
      <c r="E163" s="116">
        <f t="shared" ref="E163:O163" si="21">E162+E154</f>
        <v>46.319999999999993</v>
      </c>
      <c r="F163" s="116">
        <f t="shared" si="21"/>
        <v>184.63</v>
      </c>
      <c r="G163" s="116">
        <f t="shared" si="21"/>
        <v>1384.72</v>
      </c>
      <c r="H163" s="116">
        <f t="shared" si="21"/>
        <v>0.95000000000000007</v>
      </c>
      <c r="I163" s="116">
        <f t="shared" si="21"/>
        <v>49.89</v>
      </c>
      <c r="J163" s="116">
        <f t="shared" si="21"/>
        <v>2348.9499999999998</v>
      </c>
      <c r="K163" s="116">
        <f t="shared" si="21"/>
        <v>7.6800000000000006</v>
      </c>
      <c r="L163" s="116">
        <f t="shared" si="21"/>
        <v>281</v>
      </c>
      <c r="M163" s="116">
        <f t="shared" si="21"/>
        <v>625.42000000000007</v>
      </c>
      <c r="N163" s="116">
        <f t="shared" si="21"/>
        <v>292.19000000000005</v>
      </c>
      <c r="O163" s="116">
        <f t="shared" si="21"/>
        <v>15.4</v>
      </c>
    </row>
    <row r="164" spans="1:17" ht="16.5" customHeight="1" x14ac:dyDescent="0.3">
      <c r="D164" s="79"/>
      <c r="E164" s="79"/>
      <c r="M164" s="136"/>
      <c r="N164" s="136"/>
      <c r="O164" s="136"/>
    </row>
    <row r="165" spans="1:17" ht="16.5" customHeight="1" x14ac:dyDescent="0.3">
      <c r="A165" s="6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7"/>
      <c r="O165" s="7"/>
    </row>
    <row r="166" spans="1:17" x14ac:dyDescent="0.3">
      <c r="A166" s="131" t="s">
        <v>9</v>
      </c>
      <c r="B166" s="131" t="s">
        <v>10</v>
      </c>
      <c r="C166" s="131" t="s">
        <v>11</v>
      </c>
      <c r="D166" s="134" t="s">
        <v>12</v>
      </c>
      <c r="E166" s="134"/>
      <c r="F166" s="134"/>
      <c r="G166" s="131" t="s">
        <v>13</v>
      </c>
      <c r="H166" s="134" t="s">
        <v>14</v>
      </c>
      <c r="I166" s="134"/>
      <c r="J166" s="134"/>
      <c r="K166" s="134"/>
      <c r="L166" s="134" t="s">
        <v>15</v>
      </c>
      <c r="M166" s="134"/>
      <c r="N166" s="134"/>
      <c r="O166" s="134"/>
    </row>
    <row r="167" spans="1:17" x14ac:dyDescent="0.3">
      <c r="A167" s="132"/>
      <c r="B167" s="133"/>
      <c r="C167" s="132"/>
      <c r="D167" s="80" t="s">
        <v>16</v>
      </c>
      <c r="E167" s="80" t="s">
        <v>17</v>
      </c>
      <c r="F167" s="80" t="s">
        <v>18</v>
      </c>
      <c r="G167" s="132"/>
      <c r="H167" s="80" t="s">
        <v>19</v>
      </c>
      <c r="I167" s="80" t="s">
        <v>20</v>
      </c>
      <c r="J167" s="80" t="s">
        <v>21</v>
      </c>
      <c r="K167" s="80" t="s">
        <v>22</v>
      </c>
      <c r="L167" s="80" t="s">
        <v>23</v>
      </c>
      <c r="M167" s="80" t="s">
        <v>24</v>
      </c>
      <c r="N167" s="80" t="s">
        <v>25</v>
      </c>
      <c r="O167" s="80" t="s">
        <v>26</v>
      </c>
    </row>
    <row r="168" spans="1:17" x14ac:dyDescent="0.3">
      <c r="A168" s="39">
        <v>1</v>
      </c>
      <c r="B168" s="39">
        <v>2</v>
      </c>
      <c r="C168" s="39">
        <v>3</v>
      </c>
      <c r="D168" s="39">
        <v>4</v>
      </c>
      <c r="E168" s="39">
        <v>5</v>
      </c>
      <c r="F168" s="39">
        <v>6</v>
      </c>
      <c r="G168" s="39">
        <v>7</v>
      </c>
      <c r="H168" s="39">
        <v>8</v>
      </c>
      <c r="I168" s="39">
        <v>9</v>
      </c>
      <c r="J168" s="39">
        <v>10</v>
      </c>
      <c r="K168" s="39">
        <v>11</v>
      </c>
      <c r="L168" s="39">
        <v>12</v>
      </c>
      <c r="M168" s="39">
        <v>13</v>
      </c>
      <c r="N168" s="39">
        <v>14</v>
      </c>
      <c r="O168" s="39">
        <v>15</v>
      </c>
    </row>
    <row r="169" spans="1:17" x14ac:dyDescent="0.3">
      <c r="A169" s="84" t="s">
        <v>27</v>
      </c>
      <c r="B169" s="85" t="s">
        <v>70</v>
      </c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7" x14ac:dyDescent="0.3">
      <c r="A170" s="84" t="s">
        <v>29</v>
      </c>
      <c r="B170" s="85">
        <v>2</v>
      </c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7" x14ac:dyDescent="0.3">
      <c r="A171" s="128" t="s">
        <v>30</v>
      </c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</row>
    <row r="172" spans="1:17" ht="33" x14ac:dyDescent="0.3">
      <c r="A172" s="39" t="s">
        <v>71</v>
      </c>
      <c r="B172" s="35" t="s">
        <v>119</v>
      </c>
      <c r="C172" s="39">
        <v>200</v>
      </c>
      <c r="D172" s="41">
        <v>13.17</v>
      </c>
      <c r="E172" s="41">
        <v>18.260000000000002</v>
      </c>
      <c r="F172" s="41">
        <v>19.149999999999999</v>
      </c>
      <c r="G172" s="41">
        <v>243.85</v>
      </c>
      <c r="H172" s="41">
        <v>9.9999999999999992E-2</v>
      </c>
      <c r="I172" s="41">
        <v>7.61</v>
      </c>
      <c r="J172" s="41">
        <v>90.7</v>
      </c>
      <c r="K172" s="41">
        <v>0.66</v>
      </c>
      <c r="L172" s="41">
        <v>341.1</v>
      </c>
      <c r="M172" s="41">
        <v>320.56</v>
      </c>
      <c r="N172" s="41">
        <v>47.56</v>
      </c>
      <c r="O172" s="41">
        <v>1.31</v>
      </c>
    </row>
    <row r="173" spans="1:17" x14ac:dyDescent="0.3">
      <c r="A173" s="39" t="s">
        <v>51</v>
      </c>
      <c r="B173" s="35" t="s">
        <v>52</v>
      </c>
      <c r="C173" s="39">
        <v>200</v>
      </c>
      <c r="D173" s="91">
        <v>0.2</v>
      </c>
      <c r="E173" s="91">
        <v>0.02</v>
      </c>
      <c r="F173" s="91">
        <v>11.05</v>
      </c>
      <c r="G173" s="91">
        <v>45.41</v>
      </c>
      <c r="H173" s="91"/>
      <c r="I173" s="91">
        <v>0.1</v>
      </c>
      <c r="J173" s="91">
        <v>0.5</v>
      </c>
      <c r="K173" s="91"/>
      <c r="L173" s="91">
        <v>5.28</v>
      </c>
      <c r="M173" s="91">
        <v>8.24</v>
      </c>
      <c r="N173" s="91">
        <v>4.4000000000000004</v>
      </c>
      <c r="O173" s="91">
        <v>0.85</v>
      </c>
    </row>
    <row r="174" spans="1:17" x14ac:dyDescent="0.3">
      <c r="A174" s="34" t="s">
        <v>62</v>
      </c>
      <c r="B174" s="35" t="s">
        <v>63</v>
      </c>
      <c r="C174" s="26">
        <v>70</v>
      </c>
      <c r="D174" s="112">
        <v>5.16</v>
      </c>
      <c r="E174" s="112">
        <v>0.4</v>
      </c>
      <c r="F174" s="112">
        <v>19.32</v>
      </c>
      <c r="G174" s="112">
        <v>148</v>
      </c>
      <c r="H174" s="112">
        <v>0.09</v>
      </c>
      <c r="I174" s="112"/>
      <c r="J174" s="112"/>
      <c r="K174" s="112">
        <v>0.7</v>
      </c>
      <c r="L174" s="112">
        <v>14.5</v>
      </c>
      <c r="M174" s="112">
        <v>75</v>
      </c>
      <c r="N174" s="112">
        <v>23.5</v>
      </c>
      <c r="O174" s="112">
        <v>1.95</v>
      </c>
    </row>
    <row r="175" spans="1:17" x14ac:dyDescent="0.3">
      <c r="A175" s="34"/>
      <c r="B175" s="35" t="s">
        <v>73</v>
      </c>
      <c r="C175" s="36">
        <v>25</v>
      </c>
      <c r="D175" s="101">
        <v>0.24</v>
      </c>
      <c r="E175" s="102">
        <v>0.03</v>
      </c>
      <c r="F175" s="102">
        <v>23.94</v>
      </c>
      <c r="G175" s="102">
        <v>97.8</v>
      </c>
      <c r="H175" s="102"/>
      <c r="I175" s="102"/>
      <c r="J175" s="102"/>
      <c r="K175" s="102"/>
      <c r="L175" s="102">
        <v>7.5</v>
      </c>
      <c r="M175" s="102">
        <v>3.6</v>
      </c>
      <c r="N175" s="102">
        <v>1.8</v>
      </c>
      <c r="O175" s="102">
        <v>0.42</v>
      </c>
    </row>
    <row r="176" spans="1:17" x14ac:dyDescent="0.3">
      <c r="A176" s="34" t="s">
        <v>90</v>
      </c>
      <c r="B176" s="35" t="s">
        <v>91</v>
      </c>
      <c r="C176" s="117">
        <v>100</v>
      </c>
      <c r="D176" s="118">
        <v>0.4</v>
      </c>
      <c r="E176" s="118">
        <v>0.4</v>
      </c>
      <c r="F176" s="118">
        <v>9.8000000000000007</v>
      </c>
      <c r="G176" s="118">
        <v>47</v>
      </c>
      <c r="H176" s="118">
        <v>0.03</v>
      </c>
      <c r="I176" s="118">
        <v>10</v>
      </c>
      <c r="J176" s="118">
        <v>5</v>
      </c>
      <c r="K176" s="118">
        <v>0.2</v>
      </c>
      <c r="L176" s="118">
        <v>16</v>
      </c>
      <c r="M176" s="118">
        <v>11</v>
      </c>
      <c r="N176" s="118">
        <v>9</v>
      </c>
      <c r="O176" s="118">
        <v>2.2000000000000002</v>
      </c>
    </row>
    <row r="177" spans="1:17" x14ac:dyDescent="0.3">
      <c r="A177" s="128" t="s">
        <v>41</v>
      </c>
      <c r="B177" s="128"/>
      <c r="C177" s="103">
        <f>SUM(C172:C176)</f>
        <v>595</v>
      </c>
      <c r="D177" s="104">
        <f>SUM(D172:D176)</f>
        <v>19.169999999999998</v>
      </c>
      <c r="E177" s="104">
        <f t="shared" ref="E177:O177" si="22">SUM(E172:E176)</f>
        <v>19.11</v>
      </c>
      <c r="F177" s="104">
        <f t="shared" si="22"/>
        <v>83.259999999999991</v>
      </c>
      <c r="G177" s="104">
        <f t="shared" si="22"/>
        <v>582.05999999999995</v>
      </c>
      <c r="H177" s="105">
        <f t="shared" si="22"/>
        <v>0.22</v>
      </c>
      <c r="I177" s="105">
        <f t="shared" si="22"/>
        <v>17.71</v>
      </c>
      <c r="J177" s="105">
        <f t="shared" si="22"/>
        <v>96.2</v>
      </c>
      <c r="K177" s="105">
        <f t="shared" si="22"/>
        <v>1.5599999999999998</v>
      </c>
      <c r="L177" s="105">
        <f t="shared" si="22"/>
        <v>384.38</v>
      </c>
      <c r="M177" s="105">
        <f t="shared" si="22"/>
        <v>418.40000000000003</v>
      </c>
      <c r="N177" s="105">
        <f t="shared" si="22"/>
        <v>86.26</v>
      </c>
      <c r="O177" s="105">
        <f t="shared" si="22"/>
        <v>6.73</v>
      </c>
      <c r="P177" s="4">
        <f>F177/D177</f>
        <v>4.3432446531038078</v>
      </c>
      <c r="Q177" s="4">
        <f>F177/E177</f>
        <v>4.3568812140240709</v>
      </c>
    </row>
    <row r="178" spans="1:17" x14ac:dyDescent="0.3">
      <c r="A178" s="128" t="s">
        <v>42</v>
      </c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</row>
    <row r="179" spans="1:17" x14ac:dyDescent="0.3">
      <c r="A179" s="39" t="s">
        <v>120</v>
      </c>
      <c r="B179" s="35" t="s">
        <v>121</v>
      </c>
      <c r="C179" s="39">
        <v>60</v>
      </c>
      <c r="D179" s="38">
        <v>1.17</v>
      </c>
      <c r="E179" s="38">
        <v>3.23</v>
      </c>
      <c r="F179" s="38">
        <v>4.28</v>
      </c>
      <c r="G179" s="38">
        <v>55.29</v>
      </c>
      <c r="H179" s="38">
        <v>0.03</v>
      </c>
      <c r="I179" s="38">
        <v>22.35</v>
      </c>
      <c r="J179" s="38">
        <v>262.89</v>
      </c>
      <c r="K179" s="38">
        <v>1.5</v>
      </c>
      <c r="L179" s="38">
        <v>33.78</v>
      </c>
      <c r="M179" s="38">
        <v>29.44</v>
      </c>
      <c r="N179" s="38">
        <v>17.48</v>
      </c>
      <c r="O179" s="38">
        <v>1.29</v>
      </c>
    </row>
    <row r="180" spans="1:17" ht="49.5" x14ac:dyDescent="0.3">
      <c r="A180" s="16" t="s">
        <v>78</v>
      </c>
      <c r="B180" s="17" t="s">
        <v>79</v>
      </c>
      <c r="C180" s="39">
        <v>250</v>
      </c>
      <c r="D180" s="41">
        <v>5.14</v>
      </c>
      <c r="E180" s="41">
        <v>7.48</v>
      </c>
      <c r="F180" s="41">
        <v>18.690000000000001</v>
      </c>
      <c r="G180" s="41">
        <v>133.07</v>
      </c>
      <c r="H180" s="41">
        <v>11.81</v>
      </c>
      <c r="I180" s="41">
        <v>206.64</v>
      </c>
      <c r="J180" s="41">
        <v>2.5499999999999998</v>
      </c>
      <c r="K180" s="41">
        <v>16.190000000000001</v>
      </c>
      <c r="L180" s="41">
        <v>72.260000000000005</v>
      </c>
      <c r="M180" s="41">
        <v>21.36</v>
      </c>
      <c r="N180" s="41">
        <v>0.99</v>
      </c>
      <c r="O180" s="112">
        <v>0.78</v>
      </c>
    </row>
    <row r="181" spans="1:17" ht="33" x14ac:dyDescent="0.3">
      <c r="A181" s="34" t="s">
        <v>122</v>
      </c>
      <c r="B181" s="35" t="s">
        <v>123</v>
      </c>
      <c r="C181" s="39">
        <v>80</v>
      </c>
      <c r="D181" s="38">
        <v>13.77</v>
      </c>
      <c r="E181" s="38">
        <v>8.6199999999999992</v>
      </c>
      <c r="F181" s="38">
        <v>15.25</v>
      </c>
      <c r="G181" s="38">
        <v>209.88</v>
      </c>
      <c r="H181" s="38">
        <v>0.15000000000000002</v>
      </c>
      <c r="I181" s="38">
        <v>0.44999999999999996</v>
      </c>
      <c r="J181" s="38">
        <v>37.1</v>
      </c>
      <c r="K181" s="38">
        <v>4.25</v>
      </c>
      <c r="L181" s="38">
        <v>52.67</v>
      </c>
      <c r="M181" s="38">
        <v>246.43</v>
      </c>
      <c r="N181" s="38">
        <v>57.14</v>
      </c>
      <c r="O181" s="38">
        <v>1.57</v>
      </c>
    </row>
    <row r="182" spans="1:17" x14ac:dyDescent="0.3">
      <c r="A182" s="119" t="s">
        <v>124</v>
      </c>
      <c r="B182" s="120" t="s">
        <v>125</v>
      </c>
      <c r="C182" s="39">
        <v>30</v>
      </c>
      <c r="D182" s="121">
        <v>0.32</v>
      </c>
      <c r="E182" s="121">
        <v>1.23</v>
      </c>
      <c r="F182" s="121">
        <v>1.95</v>
      </c>
      <c r="G182" s="121">
        <v>19.64</v>
      </c>
      <c r="H182" s="121">
        <v>0.01</v>
      </c>
      <c r="I182" s="121">
        <v>0.03</v>
      </c>
      <c r="J182" s="121">
        <v>8</v>
      </c>
      <c r="K182" s="121">
        <v>0.05</v>
      </c>
      <c r="L182" s="121">
        <v>7.77</v>
      </c>
      <c r="M182" s="121">
        <v>6.68</v>
      </c>
      <c r="N182" s="121">
        <v>1.06</v>
      </c>
      <c r="O182" s="121">
        <v>0.04</v>
      </c>
    </row>
    <row r="183" spans="1:17" x14ac:dyDescent="0.3">
      <c r="A183" s="39" t="s">
        <v>126</v>
      </c>
      <c r="B183" s="35" t="s">
        <v>127</v>
      </c>
      <c r="C183" s="39">
        <v>180</v>
      </c>
      <c r="D183" s="122">
        <v>1.1399999999999999</v>
      </c>
      <c r="E183" s="122">
        <v>6.52</v>
      </c>
      <c r="F183" s="122">
        <v>32.14</v>
      </c>
      <c r="G183" s="122">
        <v>204.55</v>
      </c>
      <c r="H183" s="122">
        <v>7.0000000000000007E-2</v>
      </c>
      <c r="I183" s="122">
        <v>4.8</v>
      </c>
      <c r="J183" s="122">
        <v>515.4</v>
      </c>
      <c r="K183" s="122">
        <v>0.42</v>
      </c>
      <c r="L183" s="122">
        <v>22.12</v>
      </c>
      <c r="M183" s="122">
        <v>105.72</v>
      </c>
      <c r="N183" s="122">
        <v>37.659999999999997</v>
      </c>
      <c r="O183" s="122">
        <v>0.94</v>
      </c>
    </row>
    <row r="184" spans="1:17" x14ac:dyDescent="0.3">
      <c r="A184" s="39" t="s">
        <v>51</v>
      </c>
      <c r="B184" s="35" t="s">
        <v>52</v>
      </c>
      <c r="C184" s="39">
        <v>200</v>
      </c>
      <c r="D184" s="91">
        <v>0.2</v>
      </c>
      <c r="E184" s="91">
        <v>0.02</v>
      </c>
      <c r="F184" s="91">
        <v>11.05</v>
      </c>
      <c r="G184" s="91">
        <v>45.41</v>
      </c>
      <c r="H184" s="91"/>
      <c r="I184" s="91">
        <v>0.1</v>
      </c>
      <c r="J184" s="91">
        <v>0.5</v>
      </c>
      <c r="K184" s="91"/>
      <c r="L184" s="91">
        <v>5.28</v>
      </c>
      <c r="M184" s="91">
        <v>8.24</v>
      </c>
      <c r="N184" s="91">
        <v>4.4000000000000004</v>
      </c>
      <c r="O184" s="91">
        <v>0.85</v>
      </c>
    </row>
    <row r="185" spans="1:17" x14ac:dyDescent="0.3">
      <c r="A185" s="16" t="s">
        <v>53</v>
      </c>
      <c r="B185" s="17" t="s">
        <v>54</v>
      </c>
      <c r="C185" s="26">
        <v>80</v>
      </c>
      <c r="D185" s="112">
        <v>5.16</v>
      </c>
      <c r="E185" s="112">
        <v>0.4</v>
      </c>
      <c r="F185" s="112">
        <v>19.32</v>
      </c>
      <c r="G185" s="112">
        <v>148</v>
      </c>
      <c r="H185" s="112">
        <v>0.09</v>
      </c>
      <c r="I185" s="112"/>
      <c r="J185" s="112"/>
      <c r="K185" s="112">
        <v>0.7</v>
      </c>
      <c r="L185" s="112">
        <v>14.5</v>
      </c>
      <c r="M185" s="112">
        <v>75</v>
      </c>
      <c r="N185" s="112">
        <v>23.5</v>
      </c>
      <c r="O185" s="112">
        <v>1.95</v>
      </c>
    </row>
    <row r="186" spans="1:17" ht="16.5" customHeight="1" x14ac:dyDescent="0.3">
      <c r="A186" s="128" t="s">
        <v>55</v>
      </c>
      <c r="B186" s="128"/>
      <c r="C186" s="36">
        <f>SUM(C179:C185)</f>
        <v>880</v>
      </c>
      <c r="D186" s="75">
        <f>SUM(D179:D185)</f>
        <v>26.9</v>
      </c>
      <c r="E186" s="75">
        <f t="shared" ref="E186:O186" si="23">SUM(E179:E185)</f>
        <v>27.499999999999996</v>
      </c>
      <c r="F186" s="75">
        <f t="shared" si="23"/>
        <v>102.68</v>
      </c>
      <c r="G186" s="75">
        <f t="shared" si="23"/>
        <v>815.84</v>
      </c>
      <c r="H186" s="76">
        <f t="shared" si="23"/>
        <v>12.16</v>
      </c>
      <c r="I186" s="76">
        <f t="shared" si="23"/>
        <v>234.36999999999998</v>
      </c>
      <c r="J186" s="76">
        <f t="shared" si="23"/>
        <v>826.44</v>
      </c>
      <c r="K186" s="76">
        <f t="shared" si="23"/>
        <v>23.110000000000003</v>
      </c>
      <c r="L186" s="76">
        <f t="shared" si="23"/>
        <v>208.38000000000002</v>
      </c>
      <c r="M186" s="76">
        <f t="shared" si="23"/>
        <v>492.87</v>
      </c>
      <c r="N186" s="76">
        <f t="shared" si="23"/>
        <v>142.23000000000002</v>
      </c>
      <c r="O186" s="76">
        <f t="shared" si="23"/>
        <v>7.4200000000000008</v>
      </c>
      <c r="P186" s="4">
        <f>F186/D186</f>
        <v>3.8171003717472125</v>
      </c>
      <c r="Q186" s="4">
        <f>F186/E186</f>
        <v>3.7338181818181826</v>
      </c>
    </row>
    <row r="187" spans="1:17" x14ac:dyDescent="0.3">
      <c r="A187" s="135" t="s">
        <v>56</v>
      </c>
      <c r="B187" s="135"/>
      <c r="C187" s="106">
        <f>C186+C177</f>
        <v>1475</v>
      </c>
      <c r="D187" s="107">
        <f>D186+D177</f>
        <v>46.069999999999993</v>
      </c>
      <c r="E187" s="107">
        <f t="shared" ref="E187:O187" si="24">E186+E177</f>
        <v>46.61</v>
      </c>
      <c r="F187" s="107">
        <f t="shared" si="24"/>
        <v>185.94</v>
      </c>
      <c r="G187" s="107">
        <f t="shared" si="24"/>
        <v>1397.9</v>
      </c>
      <c r="H187" s="107">
        <f t="shared" si="24"/>
        <v>12.38</v>
      </c>
      <c r="I187" s="107">
        <f t="shared" si="24"/>
        <v>252.07999999999998</v>
      </c>
      <c r="J187" s="107">
        <f t="shared" si="24"/>
        <v>922.6400000000001</v>
      </c>
      <c r="K187" s="107">
        <f t="shared" si="24"/>
        <v>24.67</v>
      </c>
      <c r="L187" s="107">
        <f t="shared" si="24"/>
        <v>592.76</v>
      </c>
      <c r="M187" s="107">
        <f t="shared" si="24"/>
        <v>911.27</v>
      </c>
      <c r="N187" s="107">
        <f t="shared" si="24"/>
        <v>228.49</v>
      </c>
      <c r="O187" s="107">
        <f t="shared" si="24"/>
        <v>14.150000000000002</v>
      </c>
    </row>
    <row r="188" spans="1:17" x14ac:dyDescent="0.3">
      <c r="D188" s="79"/>
      <c r="E188" s="79"/>
      <c r="M188" s="136"/>
      <c r="N188" s="136"/>
      <c r="O188" s="136"/>
    </row>
    <row r="189" spans="1:17" x14ac:dyDescent="0.3">
      <c r="A189" s="6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7"/>
      <c r="O189" s="7"/>
    </row>
    <row r="190" spans="1:17" x14ac:dyDescent="0.3">
      <c r="A190" s="131" t="s">
        <v>9</v>
      </c>
      <c r="B190" s="131" t="s">
        <v>10</v>
      </c>
      <c r="C190" s="131" t="s">
        <v>11</v>
      </c>
      <c r="D190" s="134" t="s">
        <v>12</v>
      </c>
      <c r="E190" s="134"/>
      <c r="F190" s="134"/>
      <c r="G190" s="131" t="s">
        <v>13</v>
      </c>
      <c r="H190" s="134" t="s">
        <v>14</v>
      </c>
      <c r="I190" s="134"/>
      <c r="J190" s="134"/>
      <c r="K190" s="134"/>
      <c r="L190" s="134" t="s">
        <v>15</v>
      </c>
      <c r="M190" s="134"/>
      <c r="N190" s="134"/>
      <c r="O190" s="134"/>
    </row>
    <row r="191" spans="1:17" x14ac:dyDescent="0.3">
      <c r="A191" s="132"/>
      <c r="B191" s="133"/>
      <c r="C191" s="132"/>
      <c r="D191" s="80" t="s">
        <v>16</v>
      </c>
      <c r="E191" s="80" t="s">
        <v>17</v>
      </c>
      <c r="F191" s="80" t="s">
        <v>18</v>
      </c>
      <c r="G191" s="132"/>
      <c r="H191" s="80" t="s">
        <v>19</v>
      </c>
      <c r="I191" s="80" t="s">
        <v>20</v>
      </c>
      <c r="J191" s="80" t="s">
        <v>21</v>
      </c>
      <c r="K191" s="80" t="s">
        <v>22</v>
      </c>
      <c r="L191" s="80" t="s">
        <v>23</v>
      </c>
      <c r="M191" s="80" t="s">
        <v>24</v>
      </c>
      <c r="N191" s="80" t="s">
        <v>25</v>
      </c>
      <c r="O191" s="80" t="s">
        <v>26</v>
      </c>
    </row>
    <row r="192" spans="1:17" x14ac:dyDescent="0.3">
      <c r="A192" s="39">
        <v>1</v>
      </c>
      <c r="B192" s="39">
        <v>2</v>
      </c>
      <c r="C192" s="39">
        <v>3</v>
      </c>
      <c r="D192" s="39">
        <v>4</v>
      </c>
      <c r="E192" s="39">
        <v>5</v>
      </c>
      <c r="F192" s="39">
        <v>6</v>
      </c>
      <c r="G192" s="39">
        <v>7</v>
      </c>
      <c r="H192" s="39">
        <v>8</v>
      </c>
      <c r="I192" s="39">
        <v>9</v>
      </c>
      <c r="J192" s="39">
        <v>10</v>
      </c>
      <c r="K192" s="39">
        <v>11</v>
      </c>
      <c r="L192" s="39">
        <v>12</v>
      </c>
      <c r="M192" s="39">
        <v>13</v>
      </c>
      <c r="N192" s="39">
        <v>14</v>
      </c>
      <c r="O192" s="39">
        <v>15</v>
      </c>
    </row>
    <row r="193" spans="1:17" x14ac:dyDescent="0.3">
      <c r="A193" s="84" t="s">
        <v>27</v>
      </c>
      <c r="B193" s="85" t="s">
        <v>84</v>
      </c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7" x14ac:dyDescent="0.3">
      <c r="A194" s="84" t="s">
        <v>29</v>
      </c>
      <c r="B194" s="85">
        <v>2</v>
      </c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7" x14ac:dyDescent="0.3">
      <c r="A195" s="128" t="s">
        <v>30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</row>
    <row r="196" spans="1:17" x14ac:dyDescent="0.3">
      <c r="A196" s="39" t="s">
        <v>47</v>
      </c>
      <c r="B196" s="35" t="s">
        <v>48</v>
      </c>
      <c r="C196" s="36">
        <v>80</v>
      </c>
      <c r="D196" s="37">
        <v>9.26</v>
      </c>
      <c r="E196" s="38">
        <v>9.86</v>
      </c>
      <c r="F196" s="38">
        <v>12.3</v>
      </c>
      <c r="G196" s="38">
        <v>187.71</v>
      </c>
      <c r="H196" s="38">
        <v>0.22</v>
      </c>
      <c r="I196" s="38">
        <v>1.1000000000000001</v>
      </c>
      <c r="J196" s="38"/>
      <c r="K196" s="38">
        <v>0.69</v>
      </c>
      <c r="L196" s="38">
        <v>15.81</v>
      </c>
      <c r="M196" s="38">
        <v>144.87</v>
      </c>
      <c r="N196" s="38">
        <v>27.59</v>
      </c>
      <c r="O196" s="38">
        <v>1.6</v>
      </c>
    </row>
    <row r="197" spans="1:17" x14ac:dyDescent="0.3">
      <c r="A197" s="34" t="s">
        <v>105</v>
      </c>
      <c r="B197" s="35" t="s">
        <v>106</v>
      </c>
      <c r="C197" s="108">
        <v>180</v>
      </c>
      <c r="D197" s="38">
        <v>4.1100000000000003</v>
      </c>
      <c r="E197" s="38">
        <v>9.02</v>
      </c>
      <c r="F197" s="38">
        <v>20.59</v>
      </c>
      <c r="G197" s="38">
        <v>145.56</v>
      </c>
      <c r="H197" s="38">
        <v>0.21</v>
      </c>
      <c r="I197" s="38">
        <v>33.67</v>
      </c>
      <c r="J197" s="38">
        <v>68.84</v>
      </c>
      <c r="K197" s="38">
        <v>0.27</v>
      </c>
      <c r="L197" s="38">
        <v>49.01</v>
      </c>
      <c r="M197" s="38">
        <v>121.39</v>
      </c>
      <c r="N197" s="38">
        <v>42.13</v>
      </c>
      <c r="O197" s="38">
        <v>1.57</v>
      </c>
    </row>
    <row r="198" spans="1:17" x14ac:dyDescent="0.3">
      <c r="A198" s="39" t="s">
        <v>51</v>
      </c>
      <c r="B198" s="35" t="s">
        <v>89</v>
      </c>
      <c r="C198" s="39">
        <v>200</v>
      </c>
      <c r="D198" s="91">
        <v>0.3</v>
      </c>
      <c r="E198" s="91">
        <v>0.06</v>
      </c>
      <c r="F198" s="91">
        <v>10.5</v>
      </c>
      <c r="G198" s="91">
        <v>53.93</v>
      </c>
      <c r="H198" s="91"/>
      <c r="I198" s="91">
        <v>30.1</v>
      </c>
      <c r="J198" s="91">
        <v>25.01</v>
      </c>
      <c r="K198" s="91">
        <v>0.11</v>
      </c>
      <c r="L198" s="91">
        <v>7.08</v>
      </c>
      <c r="M198" s="91"/>
      <c r="N198" s="91">
        <v>4.91</v>
      </c>
      <c r="O198" s="91">
        <v>0.94</v>
      </c>
    </row>
    <row r="199" spans="1:17" x14ac:dyDescent="0.3">
      <c r="A199" s="16" t="s">
        <v>53</v>
      </c>
      <c r="B199" s="17" t="s">
        <v>54</v>
      </c>
      <c r="C199" s="26">
        <v>80</v>
      </c>
      <c r="D199" s="92">
        <v>5.16</v>
      </c>
      <c r="E199" s="92">
        <v>0.4</v>
      </c>
      <c r="F199" s="92">
        <v>29.32</v>
      </c>
      <c r="G199" s="92">
        <v>148</v>
      </c>
      <c r="H199" s="92">
        <v>0.09</v>
      </c>
      <c r="I199" s="92"/>
      <c r="J199" s="92"/>
      <c r="K199" s="92">
        <v>0.7</v>
      </c>
      <c r="L199" s="92">
        <v>14.5</v>
      </c>
      <c r="M199" s="92">
        <v>75</v>
      </c>
      <c r="N199" s="92">
        <v>23.5</v>
      </c>
      <c r="O199" s="92">
        <v>1.95</v>
      </c>
    </row>
    <row r="200" spans="1:17" x14ac:dyDescent="0.3">
      <c r="A200" s="16" t="s">
        <v>90</v>
      </c>
      <c r="B200" s="17" t="s">
        <v>91</v>
      </c>
      <c r="C200" s="89">
        <v>100</v>
      </c>
      <c r="D200" s="123">
        <v>0.4</v>
      </c>
      <c r="E200" s="123">
        <v>0.4</v>
      </c>
      <c r="F200" s="123">
        <v>9.8000000000000007</v>
      </c>
      <c r="G200" s="123">
        <v>47</v>
      </c>
      <c r="H200" s="123">
        <v>0.03</v>
      </c>
      <c r="I200" s="123">
        <v>10</v>
      </c>
      <c r="J200" s="123">
        <v>5</v>
      </c>
      <c r="K200" s="123">
        <v>0.2</v>
      </c>
      <c r="L200" s="123">
        <v>16</v>
      </c>
      <c r="M200" s="123">
        <v>11</v>
      </c>
      <c r="N200" s="123">
        <v>9</v>
      </c>
      <c r="O200" s="123">
        <v>2.2000000000000002</v>
      </c>
    </row>
    <row r="201" spans="1:17" x14ac:dyDescent="0.3">
      <c r="A201" s="128" t="s">
        <v>41</v>
      </c>
      <c r="B201" s="128"/>
      <c r="C201" s="36">
        <f>SUM(C196:C200)</f>
        <v>640</v>
      </c>
      <c r="D201" s="75">
        <f>SUM(D196:D200)</f>
        <v>19.23</v>
      </c>
      <c r="E201" s="75">
        <f t="shared" ref="E201:O201" si="25">SUM(E196:E200)</f>
        <v>19.739999999999995</v>
      </c>
      <c r="F201" s="75">
        <f t="shared" si="25"/>
        <v>82.51</v>
      </c>
      <c r="G201" s="75">
        <f t="shared" si="25"/>
        <v>582.20000000000005</v>
      </c>
      <c r="H201" s="76">
        <f t="shared" si="25"/>
        <v>0.55000000000000004</v>
      </c>
      <c r="I201" s="76">
        <f t="shared" si="25"/>
        <v>74.87</v>
      </c>
      <c r="J201" s="76">
        <f t="shared" si="25"/>
        <v>98.850000000000009</v>
      </c>
      <c r="K201" s="76">
        <f t="shared" si="25"/>
        <v>1.97</v>
      </c>
      <c r="L201" s="76">
        <f t="shared" si="25"/>
        <v>102.39999999999999</v>
      </c>
      <c r="M201" s="76">
        <f t="shared" si="25"/>
        <v>352.26</v>
      </c>
      <c r="N201" s="76">
        <f t="shared" si="25"/>
        <v>107.13</v>
      </c>
      <c r="O201" s="76">
        <f t="shared" si="25"/>
        <v>8.26</v>
      </c>
      <c r="P201" s="4">
        <f>F201/D201</f>
        <v>4.2906916276651064</v>
      </c>
      <c r="Q201" s="4">
        <f>F201/E201</f>
        <v>4.1798378926038513</v>
      </c>
    </row>
    <row r="202" spans="1:17" x14ac:dyDescent="0.3">
      <c r="A202" s="128" t="s">
        <v>42</v>
      </c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</row>
    <row r="203" spans="1:17" x14ac:dyDescent="0.3">
      <c r="A203" s="39" t="s">
        <v>128</v>
      </c>
      <c r="B203" s="35" t="s">
        <v>129</v>
      </c>
      <c r="C203" s="36">
        <v>60</v>
      </c>
      <c r="D203" s="38">
        <v>3.61</v>
      </c>
      <c r="E203" s="38">
        <v>9.5</v>
      </c>
      <c r="F203" s="38">
        <v>6.6</v>
      </c>
      <c r="G203" s="38">
        <v>131.05000000000001</v>
      </c>
      <c r="H203" s="38">
        <v>0.02</v>
      </c>
      <c r="I203" s="38">
        <v>7.61</v>
      </c>
      <c r="J203" s="38">
        <v>44.7</v>
      </c>
      <c r="K203" s="38">
        <v>2.35</v>
      </c>
      <c r="L203" s="38">
        <v>162.33000000000001</v>
      </c>
      <c r="M203" s="38">
        <v>107.88</v>
      </c>
      <c r="N203" s="38">
        <v>21.9</v>
      </c>
      <c r="O203" s="38">
        <v>1.22</v>
      </c>
    </row>
    <row r="204" spans="1:17" ht="33" x14ac:dyDescent="0.3">
      <c r="A204" s="34" t="s">
        <v>130</v>
      </c>
      <c r="B204" s="35" t="s">
        <v>131</v>
      </c>
      <c r="C204" s="36">
        <v>250</v>
      </c>
      <c r="D204" s="64">
        <v>4.9000000000000004</v>
      </c>
      <c r="E204" s="64">
        <v>4.03</v>
      </c>
      <c r="F204" s="64">
        <v>12.03</v>
      </c>
      <c r="G204" s="64">
        <v>121.7</v>
      </c>
      <c r="H204" s="64">
        <v>0.1</v>
      </c>
      <c r="I204" s="64">
        <v>39.76</v>
      </c>
      <c r="J204" s="64">
        <v>294.99</v>
      </c>
      <c r="K204" s="64">
        <v>1.78</v>
      </c>
      <c r="L204" s="64">
        <v>59.86</v>
      </c>
      <c r="M204" s="64">
        <v>87.79</v>
      </c>
      <c r="N204" s="64">
        <v>26.23</v>
      </c>
      <c r="O204" s="64">
        <v>0.88</v>
      </c>
    </row>
    <row r="205" spans="1:17" x14ac:dyDescent="0.3">
      <c r="A205" s="40" t="s">
        <v>49</v>
      </c>
      <c r="B205" s="35" t="s">
        <v>132</v>
      </c>
      <c r="C205" s="36">
        <v>260</v>
      </c>
      <c r="D205" s="41">
        <v>12.93</v>
      </c>
      <c r="E205" s="41">
        <v>13.47</v>
      </c>
      <c r="F205" s="41">
        <v>51.4</v>
      </c>
      <c r="G205" s="41">
        <v>366.13</v>
      </c>
      <c r="H205" s="41">
        <v>0.4</v>
      </c>
      <c r="I205" s="41">
        <v>51.7</v>
      </c>
      <c r="J205" s="41">
        <v>3.29</v>
      </c>
      <c r="K205" s="41">
        <v>3.29</v>
      </c>
      <c r="L205" s="41">
        <v>54.64</v>
      </c>
      <c r="M205" s="41">
        <v>259.70999999999998</v>
      </c>
      <c r="N205" s="41">
        <v>81.180000000000007</v>
      </c>
      <c r="O205" s="41">
        <v>3.42</v>
      </c>
    </row>
    <row r="206" spans="1:17" x14ac:dyDescent="0.3">
      <c r="A206" s="39" t="s">
        <v>51</v>
      </c>
      <c r="B206" s="35" t="s">
        <v>89</v>
      </c>
      <c r="C206" s="39">
        <v>200</v>
      </c>
      <c r="D206" s="91">
        <v>0.3</v>
      </c>
      <c r="E206" s="91">
        <v>0.06</v>
      </c>
      <c r="F206" s="91">
        <v>12.5</v>
      </c>
      <c r="G206" s="91">
        <v>53.93</v>
      </c>
      <c r="H206" s="91"/>
      <c r="I206" s="91">
        <v>30.1</v>
      </c>
      <c r="J206" s="91">
        <v>25.01</v>
      </c>
      <c r="K206" s="91">
        <v>0.11</v>
      </c>
      <c r="L206" s="91">
        <v>7.08</v>
      </c>
      <c r="M206" s="91"/>
      <c r="N206" s="91">
        <v>4.91</v>
      </c>
      <c r="O206" s="91">
        <v>0.94</v>
      </c>
    </row>
    <row r="207" spans="1:17" x14ac:dyDescent="0.3">
      <c r="A207" s="16" t="s">
        <v>53</v>
      </c>
      <c r="B207" s="17" t="s">
        <v>54</v>
      </c>
      <c r="C207" s="26">
        <v>80</v>
      </c>
      <c r="D207" s="92">
        <v>5.16</v>
      </c>
      <c r="E207" s="92">
        <v>0.4</v>
      </c>
      <c r="F207" s="92">
        <v>29.32</v>
      </c>
      <c r="G207" s="92">
        <v>148</v>
      </c>
      <c r="H207" s="92">
        <v>0.09</v>
      </c>
      <c r="I207" s="92"/>
      <c r="J207" s="92"/>
      <c r="K207" s="92">
        <v>0.7</v>
      </c>
      <c r="L207" s="92">
        <v>14.5</v>
      </c>
      <c r="M207" s="92">
        <v>75</v>
      </c>
      <c r="N207" s="92">
        <v>23.5</v>
      </c>
      <c r="O207" s="92">
        <v>1.95</v>
      </c>
    </row>
    <row r="208" spans="1:17" ht="16.5" customHeight="1" x14ac:dyDescent="0.3">
      <c r="A208" s="128" t="s">
        <v>55</v>
      </c>
      <c r="B208" s="128"/>
      <c r="C208" s="36">
        <f t="shared" ref="C208:O208" si="26">SUM(C203:C207)</f>
        <v>850</v>
      </c>
      <c r="D208" s="75">
        <f t="shared" si="26"/>
        <v>26.9</v>
      </c>
      <c r="E208" s="75">
        <f t="shared" si="26"/>
        <v>27.459999999999997</v>
      </c>
      <c r="F208" s="75">
        <f t="shared" si="26"/>
        <v>111.85</v>
      </c>
      <c r="G208" s="75">
        <f t="shared" si="26"/>
        <v>820.81</v>
      </c>
      <c r="H208" s="76">
        <f t="shared" si="26"/>
        <v>0.61</v>
      </c>
      <c r="I208" s="76">
        <f t="shared" si="26"/>
        <v>129.16999999999999</v>
      </c>
      <c r="J208" s="76">
        <f t="shared" si="26"/>
        <v>367.99</v>
      </c>
      <c r="K208" s="76">
        <f t="shared" si="26"/>
        <v>8.23</v>
      </c>
      <c r="L208" s="76">
        <f t="shared" si="26"/>
        <v>298.40999999999997</v>
      </c>
      <c r="M208" s="76">
        <f t="shared" si="26"/>
        <v>530.38</v>
      </c>
      <c r="N208" s="76">
        <f t="shared" si="26"/>
        <v>157.72</v>
      </c>
      <c r="O208" s="76">
        <f t="shared" si="26"/>
        <v>8.4099999999999984</v>
      </c>
      <c r="P208" s="4">
        <f>F208/D208</f>
        <v>4.1579925650557623</v>
      </c>
      <c r="Q208" s="4">
        <f>F208/E208</f>
        <v>4.0731973780043704</v>
      </c>
    </row>
    <row r="209" spans="1:17" x14ac:dyDescent="0.3">
      <c r="A209" s="135" t="s">
        <v>56</v>
      </c>
      <c r="B209" s="135"/>
      <c r="C209" s="77">
        <f t="shared" ref="C209:O209" si="27">C208+C201</f>
        <v>1490</v>
      </c>
      <c r="D209" s="78">
        <f t="shared" si="27"/>
        <v>46.129999999999995</v>
      </c>
      <c r="E209" s="78">
        <f t="shared" si="27"/>
        <v>47.199999999999989</v>
      </c>
      <c r="F209" s="78">
        <f t="shared" si="27"/>
        <v>194.36</v>
      </c>
      <c r="G209" s="78">
        <f t="shared" si="27"/>
        <v>1403.01</v>
      </c>
      <c r="H209" s="78">
        <f t="shared" si="27"/>
        <v>1.1600000000000001</v>
      </c>
      <c r="I209" s="78">
        <f t="shared" si="27"/>
        <v>204.04</v>
      </c>
      <c r="J209" s="78">
        <f t="shared" si="27"/>
        <v>466.84000000000003</v>
      </c>
      <c r="K209" s="78">
        <f t="shared" si="27"/>
        <v>10.200000000000001</v>
      </c>
      <c r="L209" s="78">
        <f t="shared" si="27"/>
        <v>400.80999999999995</v>
      </c>
      <c r="M209" s="78">
        <f t="shared" si="27"/>
        <v>882.64</v>
      </c>
      <c r="N209" s="78">
        <f t="shared" si="27"/>
        <v>264.85000000000002</v>
      </c>
      <c r="O209" s="78">
        <f t="shared" si="27"/>
        <v>16.669999999999998</v>
      </c>
    </row>
    <row r="210" spans="1:17" x14ac:dyDescent="0.3">
      <c r="D210" s="79"/>
      <c r="E210" s="79"/>
      <c r="M210" s="136"/>
      <c r="N210" s="136"/>
      <c r="O210" s="136"/>
    </row>
    <row r="211" spans="1:17" x14ac:dyDescent="0.3">
      <c r="A211" s="6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7"/>
      <c r="O211" s="7"/>
    </row>
    <row r="212" spans="1:17" x14ac:dyDescent="0.3">
      <c r="A212" s="131" t="s">
        <v>9</v>
      </c>
      <c r="B212" s="131" t="s">
        <v>10</v>
      </c>
      <c r="C212" s="131" t="s">
        <v>11</v>
      </c>
      <c r="D212" s="134" t="s">
        <v>12</v>
      </c>
      <c r="E212" s="134"/>
      <c r="F212" s="134"/>
      <c r="G212" s="131" t="s">
        <v>13</v>
      </c>
      <c r="H212" s="134" t="s">
        <v>14</v>
      </c>
      <c r="I212" s="134"/>
      <c r="J212" s="134"/>
      <c r="K212" s="134"/>
      <c r="L212" s="134" t="s">
        <v>15</v>
      </c>
      <c r="M212" s="134"/>
      <c r="N212" s="134"/>
      <c r="O212" s="134"/>
    </row>
    <row r="213" spans="1:17" x14ac:dyDescent="0.3">
      <c r="A213" s="132"/>
      <c r="B213" s="133"/>
      <c r="C213" s="132"/>
      <c r="D213" s="80" t="s">
        <v>16</v>
      </c>
      <c r="E213" s="80" t="s">
        <v>17</v>
      </c>
      <c r="F213" s="80" t="s">
        <v>18</v>
      </c>
      <c r="G213" s="132"/>
      <c r="H213" s="80" t="s">
        <v>19</v>
      </c>
      <c r="I213" s="80" t="s">
        <v>20</v>
      </c>
      <c r="J213" s="80" t="s">
        <v>21</v>
      </c>
      <c r="K213" s="80" t="s">
        <v>22</v>
      </c>
      <c r="L213" s="80" t="s">
        <v>23</v>
      </c>
      <c r="M213" s="80" t="s">
        <v>24</v>
      </c>
      <c r="N213" s="80" t="s">
        <v>25</v>
      </c>
      <c r="O213" s="80" t="s">
        <v>26</v>
      </c>
    </row>
    <row r="214" spans="1:17" x14ac:dyDescent="0.3">
      <c r="A214" s="39">
        <v>1</v>
      </c>
      <c r="B214" s="39">
        <v>2</v>
      </c>
      <c r="C214" s="39">
        <v>3</v>
      </c>
      <c r="D214" s="39">
        <v>4</v>
      </c>
      <c r="E214" s="39">
        <v>5</v>
      </c>
      <c r="F214" s="39">
        <v>6</v>
      </c>
      <c r="G214" s="39">
        <v>7</v>
      </c>
      <c r="H214" s="39">
        <v>8</v>
      </c>
      <c r="I214" s="39">
        <v>9</v>
      </c>
      <c r="J214" s="39">
        <v>10</v>
      </c>
      <c r="K214" s="39">
        <v>11</v>
      </c>
      <c r="L214" s="39">
        <v>12</v>
      </c>
      <c r="M214" s="39">
        <v>13</v>
      </c>
      <c r="N214" s="39">
        <v>14</v>
      </c>
      <c r="O214" s="39">
        <v>15</v>
      </c>
    </row>
    <row r="215" spans="1:17" x14ac:dyDescent="0.3">
      <c r="A215" s="84" t="s">
        <v>27</v>
      </c>
      <c r="B215" s="85" t="s">
        <v>98</v>
      </c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7" x14ac:dyDescent="0.3">
      <c r="A216" s="84" t="s">
        <v>29</v>
      </c>
      <c r="B216" s="85">
        <v>2</v>
      </c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7" x14ac:dyDescent="0.3">
      <c r="A217" s="128" t="s">
        <v>30</v>
      </c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</row>
    <row r="218" spans="1:17" x14ac:dyDescent="0.3">
      <c r="A218" s="71" t="s">
        <v>68</v>
      </c>
      <c r="B218" s="35" t="s">
        <v>69</v>
      </c>
      <c r="C218" s="39">
        <v>180</v>
      </c>
      <c r="D218" s="91">
        <v>9.5299999999999994</v>
      </c>
      <c r="E218" s="91">
        <v>15.78</v>
      </c>
      <c r="F218" s="111">
        <v>21.31</v>
      </c>
      <c r="G218" s="91">
        <v>206.4</v>
      </c>
      <c r="H218" s="91">
        <v>0.09</v>
      </c>
      <c r="I218" s="91"/>
      <c r="J218" s="91">
        <v>29.5</v>
      </c>
      <c r="K218" s="91">
        <v>0.8</v>
      </c>
      <c r="L218" s="91">
        <v>11.94</v>
      </c>
      <c r="M218" s="91">
        <v>44.83</v>
      </c>
      <c r="N218" s="91">
        <v>8.11</v>
      </c>
      <c r="O218" s="91">
        <v>0.82</v>
      </c>
    </row>
    <row r="219" spans="1:17" x14ac:dyDescent="0.3">
      <c r="A219" s="39" t="s">
        <v>51</v>
      </c>
      <c r="B219" s="35" t="s">
        <v>52</v>
      </c>
      <c r="C219" s="39">
        <v>200</v>
      </c>
      <c r="D219" s="91">
        <v>0.2</v>
      </c>
      <c r="E219" s="91">
        <v>0.02</v>
      </c>
      <c r="F219" s="91">
        <v>11.05</v>
      </c>
      <c r="G219" s="91">
        <v>45.41</v>
      </c>
      <c r="H219" s="91"/>
      <c r="I219" s="91">
        <v>0.1</v>
      </c>
      <c r="J219" s="91">
        <v>0.5</v>
      </c>
      <c r="K219" s="91"/>
      <c r="L219" s="91">
        <v>5.28</v>
      </c>
      <c r="M219" s="91">
        <v>8.24</v>
      </c>
      <c r="N219" s="91">
        <v>4.4000000000000004</v>
      </c>
      <c r="O219" s="91">
        <v>0.85</v>
      </c>
    </row>
    <row r="220" spans="1:17" x14ac:dyDescent="0.3">
      <c r="A220" s="16" t="s">
        <v>53</v>
      </c>
      <c r="B220" s="17" t="s">
        <v>54</v>
      </c>
      <c r="C220" s="26">
        <v>80</v>
      </c>
      <c r="D220" s="92">
        <v>5.16</v>
      </c>
      <c r="E220" s="92">
        <v>0.4</v>
      </c>
      <c r="F220" s="124">
        <v>19.32</v>
      </c>
      <c r="G220" s="92">
        <v>148</v>
      </c>
      <c r="H220" s="92">
        <v>0.09</v>
      </c>
      <c r="I220" s="92"/>
      <c r="J220" s="92"/>
      <c r="K220" s="92">
        <v>0.7</v>
      </c>
      <c r="L220" s="92">
        <v>14.5</v>
      </c>
      <c r="M220" s="92">
        <v>75</v>
      </c>
      <c r="N220" s="92">
        <v>23.5</v>
      </c>
      <c r="O220" s="92">
        <v>1.95</v>
      </c>
    </row>
    <row r="221" spans="1:17" x14ac:dyDescent="0.3">
      <c r="A221" s="16" t="s">
        <v>37</v>
      </c>
      <c r="B221" s="17" t="s">
        <v>38</v>
      </c>
      <c r="C221" s="26">
        <v>200</v>
      </c>
      <c r="D221" s="27">
        <v>1</v>
      </c>
      <c r="E221" s="27">
        <v>0.2</v>
      </c>
      <c r="F221" s="27">
        <v>16.2</v>
      </c>
      <c r="G221" s="27">
        <v>92</v>
      </c>
      <c r="H221" s="27">
        <v>0.02</v>
      </c>
      <c r="I221" s="27">
        <v>4</v>
      </c>
      <c r="J221" s="27"/>
      <c r="K221" s="27">
        <v>0.2</v>
      </c>
      <c r="L221" s="27">
        <v>14</v>
      </c>
      <c r="M221" s="27">
        <v>14</v>
      </c>
      <c r="N221" s="27">
        <v>8</v>
      </c>
      <c r="O221" s="27">
        <v>2.8</v>
      </c>
    </row>
    <row r="222" spans="1:17" x14ac:dyDescent="0.3">
      <c r="A222" s="128" t="s">
        <v>41</v>
      </c>
      <c r="B222" s="128"/>
      <c r="C222" s="36">
        <f t="shared" ref="C222:O222" si="28">SUM(C218:C221)</f>
        <v>660</v>
      </c>
      <c r="D222" s="75">
        <f t="shared" si="28"/>
        <v>15.889999999999999</v>
      </c>
      <c r="E222" s="75">
        <f t="shared" si="28"/>
        <v>16.399999999999999</v>
      </c>
      <c r="F222" s="75">
        <f t="shared" si="28"/>
        <v>67.88</v>
      </c>
      <c r="G222" s="75">
        <f t="shared" si="28"/>
        <v>491.81</v>
      </c>
      <c r="H222" s="76">
        <f t="shared" si="28"/>
        <v>0.19999999999999998</v>
      </c>
      <c r="I222" s="76">
        <f t="shared" si="28"/>
        <v>4.0999999999999996</v>
      </c>
      <c r="J222" s="76">
        <f t="shared" si="28"/>
        <v>30</v>
      </c>
      <c r="K222" s="76">
        <f t="shared" si="28"/>
        <v>1.7</v>
      </c>
      <c r="L222" s="76">
        <f t="shared" si="28"/>
        <v>45.72</v>
      </c>
      <c r="M222" s="76">
        <f t="shared" si="28"/>
        <v>142.07</v>
      </c>
      <c r="N222" s="76">
        <f t="shared" si="28"/>
        <v>44.01</v>
      </c>
      <c r="O222" s="76">
        <f t="shared" si="28"/>
        <v>6.42</v>
      </c>
      <c r="P222" s="4">
        <f>F222/D222</f>
        <v>4.2718691000629327</v>
      </c>
      <c r="Q222" s="4">
        <f>F222/E222</f>
        <v>4.1390243902439021</v>
      </c>
    </row>
    <row r="223" spans="1:17" x14ac:dyDescent="0.3">
      <c r="A223" s="128" t="s">
        <v>42</v>
      </c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</row>
    <row r="224" spans="1:17" x14ac:dyDescent="0.3">
      <c r="A224" s="39" t="s">
        <v>115</v>
      </c>
      <c r="B224" s="35" t="s">
        <v>116</v>
      </c>
      <c r="C224" s="39">
        <v>60</v>
      </c>
      <c r="D224" s="41">
        <v>1.3</v>
      </c>
      <c r="E224" s="41">
        <v>5.0999999999999996</v>
      </c>
      <c r="F224" s="41">
        <v>6.9</v>
      </c>
      <c r="G224" s="41">
        <v>79.95</v>
      </c>
      <c r="H224" s="41">
        <v>0.06</v>
      </c>
      <c r="I224" s="41">
        <v>5</v>
      </c>
      <c r="J224" s="41">
        <v>2000</v>
      </c>
      <c r="K224" s="41">
        <v>2.6</v>
      </c>
      <c r="L224" s="41">
        <v>28.1</v>
      </c>
      <c r="M224" s="41">
        <v>55.33</v>
      </c>
      <c r="N224" s="41">
        <v>38.07</v>
      </c>
      <c r="O224" s="41">
        <v>0.71</v>
      </c>
    </row>
    <row r="225" spans="1:17" ht="49.5" x14ac:dyDescent="0.3">
      <c r="A225" s="34" t="s">
        <v>133</v>
      </c>
      <c r="B225" s="35" t="s">
        <v>134</v>
      </c>
      <c r="C225" s="36">
        <v>250</v>
      </c>
      <c r="D225" s="38">
        <v>4.7699999999999996</v>
      </c>
      <c r="E225" s="38">
        <v>7.09</v>
      </c>
      <c r="F225" s="38">
        <v>9.77</v>
      </c>
      <c r="G225" s="38">
        <v>122.74</v>
      </c>
      <c r="H225" s="38">
        <v>0.19</v>
      </c>
      <c r="I225" s="38">
        <v>19.34</v>
      </c>
      <c r="J225" s="38">
        <v>217.9</v>
      </c>
      <c r="K225" s="38">
        <v>1.56</v>
      </c>
      <c r="L225" s="38">
        <v>44.59</v>
      </c>
      <c r="M225" s="38">
        <v>77.2</v>
      </c>
      <c r="N225" s="38">
        <v>26.35</v>
      </c>
      <c r="O225" s="38">
        <v>1.27</v>
      </c>
    </row>
    <row r="226" spans="1:17" ht="33" x14ac:dyDescent="0.3">
      <c r="A226" s="16" t="s">
        <v>135</v>
      </c>
      <c r="B226" s="17" t="s">
        <v>136</v>
      </c>
      <c r="C226" s="36">
        <v>260</v>
      </c>
      <c r="D226" s="33">
        <v>15.24</v>
      </c>
      <c r="E226" s="33">
        <v>14.56</v>
      </c>
      <c r="F226" s="33">
        <v>58.51</v>
      </c>
      <c r="G226" s="33">
        <v>416.43</v>
      </c>
      <c r="H226" s="33">
        <v>60.74</v>
      </c>
      <c r="I226" s="33">
        <v>3409.84</v>
      </c>
      <c r="J226" s="33">
        <v>2.87</v>
      </c>
      <c r="K226" s="33">
        <v>44.34</v>
      </c>
      <c r="L226" s="33">
        <v>377.07</v>
      </c>
      <c r="M226" s="33">
        <v>79.67</v>
      </c>
      <c r="N226" s="33">
        <v>5.86</v>
      </c>
      <c r="O226" s="25">
        <v>5.01</v>
      </c>
    </row>
    <row r="227" spans="1:17" x14ac:dyDescent="0.3">
      <c r="A227" s="39" t="s">
        <v>51</v>
      </c>
      <c r="B227" s="35" t="s">
        <v>52</v>
      </c>
      <c r="C227" s="39">
        <v>200</v>
      </c>
      <c r="D227" s="91">
        <v>0.2</v>
      </c>
      <c r="E227" s="91">
        <v>0.02</v>
      </c>
      <c r="F227" s="91">
        <v>11.05</v>
      </c>
      <c r="G227" s="91">
        <v>45.41</v>
      </c>
      <c r="H227" s="91"/>
      <c r="I227" s="91">
        <v>0.1</v>
      </c>
      <c r="J227" s="91">
        <v>0.5</v>
      </c>
      <c r="K227" s="91"/>
      <c r="L227" s="91">
        <v>5.28</v>
      </c>
      <c r="M227" s="91">
        <v>8.24</v>
      </c>
      <c r="N227" s="91">
        <v>4.4000000000000004</v>
      </c>
      <c r="O227" s="91">
        <v>0.85</v>
      </c>
    </row>
    <row r="228" spans="1:17" x14ac:dyDescent="0.3">
      <c r="A228" s="16" t="s">
        <v>53</v>
      </c>
      <c r="B228" s="17" t="s">
        <v>54</v>
      </c>
      <c r="C228" s="26">
        <v>80</v>
      </c>
      <c r="D228" s="112">
        <v>5.16</v>
      </c>
      <c r="E228" s="112">
        <v>0.4</v>
      </c>
      <c r="F228" s="112">
        <v>19.32</v>
      </c>
      <c r="G228" s="112">
        <v>148</v>
      </c>
      <c r="H228" s="112">
        <v>0.09</v>
      </c>
      <c r="I228" s="112"/>
      <c r="J228" s="112"/>
      <c r="K228" s="112">
        <v>0.7</v>
      </c>
      <c r="L228" s="112">
        <v>14.5</v>
      </c>
      <c r="M228" s="112">
        <v>75</v>
      </c>
      <c r="N228" s="112">
        <v>23.5</v>
      </c>
      <c r="O228" s="112">
        <v>1.95</v>
      </c>
    </row>
    <row r="229" spans="1:17" x14ac:dyDescent="0.3">
      <c r="A229" s="128" t="s">
        <v>55</v>
      </c>
      <c r="B229" s="128"/>
      <c r="C229" s="108">
        <f t="shared" ref="C229:O229" si="29">SUM(C224:C228)</f>
        <v>850</v>
      </c>
      <c r="D229" s="113">
        <f t="shared" si="29"/>
        <v>26.669999999999998</v>
      </c>
      <c r="E229" s="113">
        <f t="shared" si="29"/>
        <v>27.169999999999998</v>
      </c>
      <c r="F229" s="113">
        <f t="shared" si="29"/>
        <v>105.55000000000001</v>
      </c>
      <c r="G229" s="113">
        <f t="shared" si="29"/>
        <v>812.53</v>
      </c>
      <c r="H229" s="114">
        <f t="shared" si="29"/>
        <v>61.080000000000005</v>
      </c>
      <c r="I229" s="114">
        <f t="shared" si="29"/>
        <v>3434.28</v>
      </c>
      <c r="J229" s="114">
        <f t="shared" si="29"/>
        <v>2221.27</v>
      </c>
      <c r="K229" s="114">
        <f t="shared" si="29"/>
        <v>49.2</v>
      </c>
      <c r="L229" s="114">
        <f t="shared" si="29"/>
        <v>469.53999999999996</v>
      </c>
      <c r="M229" s="114">
        <f t="shared" si="29"/>
        <v>295.44</v>
      </c>
      <c r="N229" s="114">
        <f t="shared" si="29"/>
        <v>98.18</v>
      </c>
      <c r="O229" s="114">
        <f t="shared" si="29"/>
        <v>9.7899999999999991</v>
      </c>
      <c r="P229" s="4">
        <f>F229/D229</f>
        <v>3.9576302962129741</v>
      </c>
      <c r="Q229" s="4">
        <f>F229/E229</f>
        <v>3.8847994111152011</v>
      </c>
    </row>
    <row r="230" spans="1:17" x14ac:dyDescent="0.3">
      <c r="A230" s="129" t="s">
        <v>56</v>
      </c>
      <c r="B230" s="129"/>
      <c r="C230" s="125">
        <f t="shared" ref="C230:O230" si="30">C229+C222</f>
        <v>1510</v>
      </c>
      <c r="D230" s="126">
        <f t="shared" si="30"/>
        <v>42.559999999999995</v>
      </c>
      <c r="E230" s="126">
        <f t="shared" si="30"/>
        <v>43.569999999999993</v>
      </c>
      <c r="F230" s="126">
        <f t="shared" si="30"/>
        <v>173.43</v>
      </c>
      <c r="G230" s="126">
        <f t="shared" si="30"/>
        <v>1304.3399999999999</v>
      </c>
      <c r="H230" s="126">
        <f t="shared" si="30"/>
        <v>61.280000000000008</v>
      </c>
      <c r="I230" s="126">
        <f t="shared" si="30"/>
        <v>3438.38</v>
      </c>
      <c r="J230" s="126">
        <f t="shared" si="30"/>
        <v>2251.27</v>
      </c>
      <c r="K230" s="126">
        <f t="shared" si="30"/>
        <v>50.900000000000006</v>
      </c>
      <c r="L230" s="126">
        <f t="shared" si="30"/>
        <v>515.26</v>
      </c>
      <c r="M230" s="126">
        <f t="shared" si="30"/>
        <v>437.51</v>
      </c>
      <c r="N230" s="126">
        <f t="shared" si="30"/>
        <v>142.19</v>
      </c>
      <c r="O230" s="126">
        <f t="shared" si="30"/>
        <v>16.21</v>
      </c>
    </row>
  </sheetData>
  <mergeCells count="145">
    <mergeCell ref="M2:O2"/>
    <mergeCell ref="B6:M6"/>
    <mergeCell ref="F7:G7"/>
    <mergeCell ref="H7:M7"/>
    <mergeCell ref="F8:G8"/>
    <mergeCell ref="H8:M8"/>
    <mergeCell ref="L9:O9"/>
    <mergeCell ref="C12:O12"/>
    <mergeCell ref="C13:O13"/>
    <mergeCell ref="A14:O14"/>
    <mergeCell ref="A20:B20"/>
    <mergeCell ref="A21:O21"/>
    <mergeCell ref="A9:A10"/>
    <mergeCell ref="B9:B10"/>
    <mergeCell ref="C9:C10"/>
    <mergeCell ref="D9:F9"/>
    <mergeCell ref="G9:G10"/>
    <mergeCell ref="H9:K9"/>
    <mergeCell ref="A37:O37"/>
    <mergeCell ref="A42:B42"/>
    <mergeCell ref="A43:O43"/>
    <mergeCell ref="A49:B49"/>
    <mergeCell ref="A50:B50"/>
    <mergeCell ref="M51:O51"/>
    <mergeCell ref="A28:B28"/>
    <mergeCell ref="M30:O30"/>
    <mergeCell ref="B31:M31"/>
    <mergeCell ref="A32:A33"/>
    <mergeCell ref="B32:B33"/>
    <mergeCell ref="C32:C33"/>
    <mergeCell ref="D32:F32"/>
    <mergeCell ref="G32:G33"/>
    <mergeCell ref="H32:K32"/>
    <mergeCell ref="L32:O32"/>
    <mergeCell ref="A58:O58"/>
    <mergeCell ref="A64:B64"/>
    <mergeCell ref="A65:O65"/>
    <mergeCell ref="A72:B72"/>
    <mergeCell ref="A73:B73"/>
    <mergeCell ref="M74:O74"/>
    <mergeCell ref="B52:M52"/>
    <mergeCell ref="A53:A54"/>
    <mergeCell ref="B53:B54"/>
    <mergeCell ref="C53:C54"/>
    <mergeCell ref="D53:F53"/>
    <mergeCell ref="G53:G54"/>
    <mergeCell ref="H53:K53"/>
    <mergeCell ref="L53:O53"/>
    <mergeCell ref="A81:O81"/>
    <mergeCell ref="A87:B87"/>
    <mergeCell ref="A88:O88"/>
    <mergeCell ref="A94:B94"/>
    <mergeCell ref="A95:B95"/>
    <mergeCell ref="M96:O96"/>
    <mergeCell ref="B75:M75"/>
    <mergeCell ref="A76:A77"/>
    <mergeCell ref="B76:B77"/>
    <mergeCell ref="C76:C77"/>
    <mergeCell ref="D76:F76"/>
    <mergeCell ref="G76:G77"/>
    <mergeCell ref="H76:K76"/>
    <mergeCell ref="L76:O76"/>
    <mergeCell ref="A103:O103"/>
    <mergeCell ref="A109:B109"/>
    <mergeCell ref="A110:O110"/>
    <mergeCell ref="A117:B117"/>
    <mergeCell ref="A118:B118"/>
    <mergeCell ref="M119:O119"/>
    <mergeCell ref="B97:M97"/>
    <mergeCell ref="A98:A99"/>
    <mergeCell ref="B98:B99"/>
    <mergeCell ref="C98:C99"/>
    <mergeCell ref="D98:F98"/>
    <mergeCell ref="G98:G99"/>
    <mergeCell ref="H98:K98"/>
    <mergeCell ref="L98:O98"/>
    <mergeCell ref="A126:O126"/>
    <mergeCell ref="A132:B132"/>
    <mergeCell ref="A133:O133"/>
    <mergeCell ref="A139:B139"/>
    <mergeCell ref="A140:B140"/>
    <mergeCell ref="M141:O141"/>
    <mergeCell ref="B120:M120"/>
    <mergeCell ref="A121:A122"/>
    <mergeCell ref="B121:B122"/>
    <mergeCell ref="C121:C122"/>
    <mergeCell ref="D121:F121"/>
    <mergeCell ref="G121:G122"/>
    <mergeCell ref="H121:K121"/>
    <mergeCell ref="L121:O121"/>
    <mergeCell ref="A148:O148"/>
    <mergeCell ref="A154:B154"/>
    <mergeCell ref="A155:O155"/>
    <mergeCell ref="A162:B162"/>
    <mergeCell ref="A163:B163"/>
    <mergeCell ref="M164:O164"/>
    <mergeCell ref="B142:M142"/>
    <mergeCell ref="A143:A144"/>
    <mergeCell ref="B143:B144"/>
    <mergeCell ref="C143:C144"/>
    <mergeCell ref="D143:F143"/>
    <mergeCell ref="G143:G144"/>
    <mergeCell ref="H143:K143"/>
    <mergeCell ref="L143:O143"/>
    <mergeCell ref="A171:O171"/>
    <mergeCell ref="A177:B177"/>
    <mergeCell ref="A178:O178"/>
    <mergeCell ref="A186:B186"/>
    <mergeCell ref="A187:B187"/>
    <mergeCell ref="M188:O188"/>
    <mergeCell ref="B165:M165"/>
    <mergeCell ref="A166:A167"/>
    <mergeCell ref="B166:B167"/>
    <mergeCell ref="C166:C167"/>
    <mergeCell ref="D166:F166"/>
    <mergeCell ref="G166:G167"/>
    <mergeCell ref="H166:K166"/>
    <mergeCell ref="L166:O166"/>
    <mergeCell ref="A195:O195"/>
    <mergeCell ref="A201:B201"/>
    <mergeCell ref="A202:O202"/>
    <mergeCell ref="A208:B208"/>
    <mergeCell ref="A209:B209"/>
    <mergeCell ref="M210:O210"/>
    <mergeCell ref="B189:M189"/>
    <mergeCell ref="A190:A191"/>
    <mergeCell ref="B190:B191"/>
    <mergeCell ref="C190:C191"/>
    <mergeCell ref="D190:F190"/>
    <mergeCell ref="G190:G191"/>
    <mergeCell ref="H190:K190"/>
    <mergeCell ref="L190:O190"/>
    <mergeCell ref="A217:O217"/>
    <mergeCell ref="A222:B222"/>
    <mergeCell ref="A223:O223"/>
    <mergeCell ref="A229:B229"/>
    <mergeCell ref="A230:B230"/>
    <mergeCell ref="B211:M211"/>
    <mergeCell ref="A212:A213"/>
    <mergeCell ref="B212:B213"/>
    <mergeCell ref="C212:C213"/>
    <mergeCell ref="D212:F212"/>
    <mergeCell ref="G212:G213"/>
    <mergeCell ref="H212:K212"/>
    <mergeCell ref="L212:O212"/>
  </mergeCells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9" manualBreakCount="9">
    <brk id="29" max="14" man="1"/>
    <brk id="50" max="14" man="1"/>
    <brk id="73" max="14" man="1"/>
    <brk id="95" max="14" man="1"/>
    <brk id="118" max="14" man="1"/>
    <brk id="140" max="14" man="1"/>
    <brk id="163" max="14" man="1"/>
    <brk id="187" max="16383" man="1"/>
    <brk id="20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10-и дн. меню</vt:lpstr>
      <vt:lpstr>'10-и дн. меню'!Область_печати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2025-03-19T05:25:31Z</dcterms:modified>
</cp:coreProperties>
</file>