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-15" windowWidth="14805" windowHeight="8130" tabRatio="849" firstSheet="3" activeTab="3"/>
  </bookViews>
  <sheets>
    <sheet name="Список листов" sheetId="46" r:id="rId1"/>
    <sheet name="Структура типовая" sheetId="45" r:id="rId2"/>
    <sheet name="Структура" sheetId="44" r:id="rId3"/>
    <sheet name="Проект меню новый БЖУ" sheetId="52" r:id="rId4"/>
    <sheet name="Проект меню Римма" sheetId="47" r:id="rId5"/>
    <sheet name="тит" sheetId="30" r:id="rId6"/>
    <sheet name="Проект меню (2)" sheetId="51" r:id="rId7"/>
  </sheets>
  <externalReferences>
    <externalReference r:id="rId8"/>
    <externalReference r:id="rId9"/>
  </externalReferences>
  <definedNames>
    <definedName name="_xlnm._FilterDatabase" localSheetId="6" hidden="1">'Проект меню (2)'!$A$2:$P$30</definedName>
    <definedName name="_xlnm._FilterDatabase" localSheetId="3" hidden="1">'Проект меню новый БЖУ'!$A$2:$P$29</definedName>
    <definedName name="_xlnm._FilterDatabase" localSheetId="4" hidden="1">'Проект меню Римма'!$A$2:$P$29</definedName>
    <definedName name="Дт4" localSheetId="6">[1]Д2!#REF!</definedName>
    <definedName name="Дт4" localSheetId="3">[1]Д2!#REF!</definedName>
    <definedName name="Дт4">[1]Д2!#REF!</definedName>
    <definedName name="_xlnm.Print_Area" localSheetId="6">'Проект меню (2)'!$A$2:$P$250</definedName>
    <definedName name="_xlnm.Print_Area" localSheetId="3">'Проект меню новый БЖУ'!$A$2:$P$230</definedName>
    <definedName name="_xlnm.Print_Area" localSheetId="4">'Проект меню Римма'!$A$2:$P$231</definedName>
    <definedName name="_xlnm.Print_Area" localSheetId="2">Структура!$A$1:$U$26</definedName>
    <definedName name="_xlnm.Print_Area" localSheetId="1">'Структура типовая'!$A$1:$M$24</definedName>
    <definedName name="ОКРУГЛ" localSheetId="6">[1]Д2!#REF!</definedName>
    <definedName name="ОКРУГЛ" localSheetId="3">[1]Д2!#REF!</definedName>
    <definedName name="ОКРУГЛ">[1]Д2!#REF!</definedName>
  </definedNames>
  <calcPr calcId="144525"/>
</workbook>
</file>

<file path=xl/calcChain.xml><?xml version="1.0" encoding="utf-8"?>
<calcChain xmlns="http://schemas.openxmlformats.org/spreadsheetml/2006/main">
  <c r="H91" i="52" l="1"/>
  <c r="P42" i="52"/>
  <c r="O42" i="52"/>
  <c r="N42" i="52"/>
  <c r="M42" i="52"/>
  <c r="L42" i="52"/>
  <c r="K42" i="52"/>
  <c r="J42" i="52"/>
  <c r="I42" i="52"/>
  <c r="H42" i="52"/>
  <c r="G42" i="52"/>
  <c r="F42" i="52"/>
  <c r="E42" i="52"/>
  <c r="D16" i="52"/>
  <c r="P20" i="52" l="1"/>
  <c r="O20" i="52"/>
  <c r="N20" i="52"/>
  <c r="M20" i="52"/>
  <c r="L20" i="52"/>
  <c r="K20" i="52"/>
  <c r="J20" i="52"/>
  <c r="I20" i="52"/>
  <c r="H20" i="52"/>
  <c r="G20" i="52"/>
  <c r="F20" i="52"/>
  <c r="E20" i="52"/>
  <c r="P229" i="52" l="1"/>
  <c r="O229" i="52"/>
  <c r="N229" i="52"/>
  <c r="M229" i="52"/>
  <c r="L229" i="52"/>
  <c r="K229" i="52"/>
  <c r="J229" i="52"/>
  <c r="I229" i="52"/>
  <c r="H229" i="52"/>
  <c r="G229" i="52"/>
  <c r="F229" i="52"/>
  <c r="E229" i="52"/>
  <c r="D229" i="52"/>
  <c r="C229" i="52"/>
  <c r="P222" i="52"/>
  <c r="O222" i="52"/>
  <c r="N222" i="52"/>
  <c r="M222" i="52"/>
  <c r="L222" i="52"/>
  <c r="K222" i="52"/>
  <c r="J222" i="52"/>
  <c r="I222" i="52"/>
  <c r="H222" i="52"/>
  <c r="G222" i="52"/>
  <c r="F222" i="52"/>
  <c r="E222" i="52"/>
  <c r="C222" i="52"/>
  <c r="D219" i="52"/>
  <c r="D222" i="52"/>
  <c r="D230" i="52" s="1"/>
  <c r="P208" i="52"/>
  <c r="O208" i="52"/>
  <c r="N208" i="52"/>
  <c r="M208" i="52"/>
  <c r="L208" i="52"/>
  <c r="K208" i="52"/>
  <c r="J208" i="52"/>
  <c r="I208" i="52"/>
  <c r="H208" i="52"/>
  <c r="G208" i="52"/>
  <c r="F208" i="52"/>
  <c r="E208" i="52"/>
  <c r="D208" i="52"/>
  <c r="C208" i="52"/>
  <c r="P201" i="52"/>
  <c r="O201" i="52"/>
  <c r="N201" i="52"/>
  <c r="M201" i="52"/>
  <c r="L201" i="52"/>
  <c r="K201" i="52"/>
  <c r="J201" i="52"/>
  <c r="I201" i="52"/>
  <c r="H201" i="52"/>
  <c r="G201" i="52"/>
  <c r="F201" i="52"/>
  <c r="E201" i="52"/>
  <c r="D201" i="52"/>
  <c r="C201" i="52"/>
  <c r="P186" i="52"/>
  <c r="O186" i="52"/>
  <c r="N186" i="52"/>
  <c r="M186" i="52"/>
  <c r="L186" i="52"/>
  <c r="L187" i="52" s="1"/>
  <c r="K186" i="52"/>
  <c r="J186" i="52"/>
  <c r="I186" i="52"/>
  <c r="H186" i="52"/>
  <c r="G186" i="52"/>
  <c r="F186" i="52"/>
  <c r="E186" i="52"/>
  <c r="D186" i="52"/>
  <c r="C186" i="52"/>
  <c r="P177" i="52"/>
  <c r="O177" i="52"/>
  <c r="N177" i="52"/>
  <c r="M177" i="52"/>
  <c r="L177" i="52"/>
  <c r="K177" i="52"/>
  <c r="J177" i="52"/>
  <c r="I177" i="52"/>
  <c r="H177" i="52"/>
  <c r="G177" i="52"/>
  <c r="F177" i="52"/>
  <c r="E177" i="52"/>
  <c r="D177" i="52"/>
  <c r="C177" i="52"/>
  <c r="P162" i="52"/>
  <c r="O162" i="52"/>
  <c r="N162" i="52"/>
  <c r="M162" i="52"/>
  <c r="L162" i="52"/>
  <c r="K162" i="52"/>
  <c r="J162" i="52"/>
  <c r="I162" i="52"/>
  <c r="H162" i="52"/>
  <c r="G162" i="52"/>
  <c r="F162" i="52"/>
  <c r="E162" i="52"/>
  <c r="D162" i="52"/>
  <c r="C162" i="52"/>
  <c r="P154" i="52"/>
  <c r="O154" i="52"/>
  <c r="N154" i="52"/>
  <c r="M154" i="52"/>
  <c r="L154" i="52"/>
  <c r="K154" i="52"/>
  <c r="J154" i="52"/>
  <c r="I154" i="52"/>
  <c r="H154" i="52"/>
  <c r="G154" i="52"/>
  <c r="F154" i="52"/>
  <c r="E154" i="52"/>
  <c r="D154" i="52"/>
  <c r="C154" i="52"/>
  <c r="P139" i="52"/>
  <c r="O139" i="52"/>
  <c r="N139" i="52"/>
  <c r="M139" i="52"/>
  <c r="L139" i="52"/>
  <c r="K139" i="52"/>
  <c r="J139" i="52"/>
  <c r="I139" i="52"/>
  <c r="H139" i="52"/>
  <c r="G139" i="52"/>
  <c r="F139" i="52"/>
  <c r="E139" i="52"/>
  <c r="D139" i="52"/>
  <c r="C139" i="52"/>
  <c r="P132" i="52"/>
  <c r="O132" i="52"/>
  <c r="N132" i="52"/>
  <c r="M132" i="52"/>
  <c r="L132" i="52"/>
  <c r="K132" i="52"/>
  <c r="J132" i="52"/>
  <c r="I132" i="52"/>
  <c r="H132" i="52"/>
  <c r="G132" i="52"/>
  <c r="F132" i="52"/>
  <c r="E132" i="52"/>
  <c r="D132" i="52"/>
  <c r="C132" i="52"/>
  <c r="P117" i="52"/>
  <c r="O117" i="52"/>
  <c r="N117" i="52"/>
  <c r="M117" i="52"/>
  <c r="L117" i="52"/>
  <c r="K117" i="52"/>
  <c r="J117" i="52"/>
  <c r="I117" i="52"/>
  <c r="H117" i="52"/>
  <c r="G117" i="52"/>
  <c r="F117" i="52"/>
  <c r="E117" i="52"/>
  <c r="D117" i="52"/>
  <c r="C117" i="52"/>
  <c r="P109" i="52"/>
  <c r="O109" i="52"/>
  <c r="N109" i="52"/>
  <c r="M109" i="52"/>
  <c r="L109" i="52"/>
  <c r="K109" i="52"/>
  <c r="J109" i="52"/>
  <c r="I109" i="52"/>
  <c r="H109" i="52"/>
  <c r="G109" i="52"/>
  <c r="F109" i="52"/>
  <c r="E109" i="52"/>
  <c r="D109" i="52"/>
  <c r="C109" i="52"/>
  <c r="P94" i="52"/>
  <c r="O94" i="52"/>
  <c r="N94" i="52"/>
  <c r="M94" i="52"/>
  <c r="L94" i="52"/>
  <c r="K94" i="52"/>
  <c r="J94" i="52"/>
  <c r="I94" i="52"/>
  <c r="H94" i="52"/>
  <c r="G94" i="52"/>
  <c r="F94" i="52"/>
  <c r="E94" i="52"/>
  <c r="D94" i="52"/>
  <c r="C94" i="52"/>
  <c r="P87" i="52"/>
  <c r="O87" i="52"/>
  <c r="N87" i="52"/>
  <c r="M87" i="52"/>
  <c r="L87" i="52"/>
  <c r="K87" i="52"/>
  <c r="J87" i="52"/>
  <c r="I87" i="52"/>
  <c r="H87" i="52"/>
  <c r="G87" i="52"/>
  <c r="F87" i="52"/>
  <c r="E87" i="52"/>
  <c r="D87" i="52"/>
  <c r="C87" i="52"/>
  <c r="P72" i="52"/>
  <c r="O72" i="52"/>
  <c r="N72" i="52"/>
  <c r="M72" i="52"/>
  <c r="L72" i="52"/>
  <c r="K72" i="52"/>
  <c r="J72" i="52"/>
  <c r="I72" i="52"/>
  <c r="H72" i="52"/>
  <c r="H73" i="52" s="1"/>
  <c r="G72" i="52"/>
  <c r="F72" i="52"/>
  <c r="F73" i="52" s="1"/>
  <c r="E72" i="52"/>
  <c r="E73" i="52" s="1"/>
  <c r="D72" i="52"/>
  <c r="C72" i="52"/>
  <c r="P64" i="52"/>
  <c r="O64" i="52"/>
  <c r="N64" i="52"/>
  <c r="M64" i="52"/>
  <c r="L64" i="52"/>
  <c r="K64" i="52"/>
  <c r="J64" i="52"/>
  <c r="I64" i="52"/>
  <c r="H64" i="52"/>
  <c r="G64" i="52"/>
  <c r="F64" i="52"/>
  <c r="E64" i="52"/>
  <c r="D64" i="52"/>
  <c r="C64" i="52"/>
  <c r="P49" i="52"/>
  <c r="O49" i="52"/>
  <c r="N49" i="52"/>
  <c r="M49" i="52"/>
  <c r="L49" i="52"/>
  <c r="K49" i="52"/>
  <c r="J49" i="52"/>
  <c r="I49" i="52"/>
  <c r="H49" i="52"/>
  <c r="G49" i="52"/>
  <c r="F49" i="52"/>
  <c r="F50" i="52" s="1"/>
  <c r="E49" i="52"/>
  <c r="E50" i="52" s="1"/>
  <c r="D49" i="52"/>
  <c r="C49" i="52"/>
  <c r="H50" i="52"/>
  <c r="G50" i="52"/>
  <c r="D42" i="52"/>
  <c r="C42" i="52"/>
  <c r="P28" i="52"/>
  <c r="O28" i="52"/>
  <c r="N28" i="52"/>
  <c r="M28" i="52"/>
  <c r="L28" i="52"/>
  <c r="K28" i="52"/>
  <c r="J28" i="52"/>
  <c r="I28" i="52"/>
  <c r="H28" i="52"/>
  <c r="G28" i="52"/>
  <c r="F28" i="52"/>
  <c r="E28" i="52"/>
  <c r="D28" i="52"/>
  <c r="C28" i="52"/>
  <c r="N29" i="52"/>
  <c r="J29" i="52"/>
  <c r="F29" i="52"/>
  <c r="D20" i="52"/>
  <c r="D29" i="52" s="1"/>
  <c r="C20" i="52"/>
  <c r="C132" i="47"/>
  <c r="C117" i="47"/>
  <c r="C230" i="47"/>
  <c r="E223" i="47"/>
  <c r="C223" i="47"/>
  <c r="P209" i="47"/>
  <c r="O209" i="47"/>
  <c r="N209" i="47"/>
  <c r="M209" i="47"/>
  <c r="L209" i="47"/>
  <c r="K209" i="47"/>
  <c r="J209" i="47"/>
  <c r="I209" i="47"/>
  <c r="H209" i="47"/>
  <c r="G209" i="47"/>
  <c r="F209" i="47"/>
  <c r="E209" i="47"/>
  <c r="C209" i="47"/>
  <c r="P201" i="47"/>
  <c r="O201" i="47"/>
  <c r="N201" i="47"/>
  <c r="M201" i="47"/>
  <c r="L201" i="47"/>
  <c r="K201" i="47"/>
  <c r="J201" i="47"/>
  <c r="I201" i="47"/>
  <c r="H201" i="47"/>
  <c r="G201" i="47"/>
  <c r="F201" i="47"/>
  <c r="E201" i="47"/>
  <c r="E210" i="47" s="1"/>
  <c r="C201" i="47"/>
  <c r="C186" i="47"/>
  <c r="P186" i="47"/>
  <c r="O186" i="47"/>
  <c r="N186" i="47"/>
  <c r="M186" i="47"/>
  <c r="L186" i="47"/>
  <c r="K186" i="47"/>
  <c r="J186" i="47"/>
  <c r="I186" i="47"/>
  <c r="H186" i="47"/>
  <c r="G186" i="47"/>
  <c r="F186" i="47"/>
  <c r="E186" i="47"/>
  <c r="P177" i="47"/>
  <c r="O177" i="47"/>
  <c r="N177" i="47"/>
  <c r="M177" i="47"/>
  <c r="L177" i="47"/>
  <c r="K177" i="47"/>
  <c r="J177" i="47"/>
  <c r="I177" i="47"/>
  <c r="H177" i="47"/>
  <c r="G177" i="47"/>
  <c r="F177" i="47"/>
  <c r="E177" i="47"/>
  <c r="E187" i="47"/>
  <c r="C177" i="47"/>
  <c r="P162" i="47"/>
  <c r="O162" i="47"/>
  <c r="N162" i="47"/>
  <c r="M162" i="47"/>
  <c r="L162" i="47"/>
  <c r="K162" i="47"/>
  <c r="J162" i="47"/>
  <c r="I162" i="47"/>
  <c r="H162" i="47"/>
  <c r="G162" i="47"/>
  <c r="F162" i="47"/>
  <c r="E162" i="47"/>
  <c r="P139" i="47"/>
  <c r="O139" i="47"/>
  <c r="N139" i="47"/>
  <c r="M139" i="47"/>
  <c r="L139" i="47"/>
  <c r="K139" i="47"/>
  <c r="J139" i="47"/>
  <c r="I139" i="47"/>
  <c r="H139" i="47"/>
  <c r="G139" i="47"/>
  <c r="F139" i="47"/>
  <c r="E139" i="47"/>
  <c r="P132" i="47"/>
  <c r="O132" i="47"/>
  <c r="N132" i="47"/>
  <c r="M132" i="47"/>
  <c r="L132" i="47"/>
  <c r="K132" i="47"/>
  <c r="J132" i="47"/>
  <c r="I132" i="47"/>
  <c r="H132" i="47"/>
  <c r="G132" i="47"/>
  <c r="F132" i="47"/>
  <c r="E132" i="47"/>
  <c r="H29" i="52"/>
  <c r="P29" i="52"/>
  <c r="P50" i="52"/>
  <c r="D73" i="52"/>
  <c r="L73" i="52"/>
  <c r="L95" i="52"/>
  <c r="H118" i="52"/>
  <c r="P118" i="52"/>
  <c r="D140" i="52"/>
  <c r="L140" i="52"/>
  <c r="H163" i="52"/>
  <c r="L163" i="52"/>
  <c r="E29" i="52"/>
  <c r="I29" i="52"/>
  <c r="M29" i="52"/>
  <c r="I50" i="52"/>
  <c r="M50" i="52"/>
  <c r="I73" i="52"/>
  <c r="M73" i="52"/>
  <c r="I95" i="52"/>
  <c r="M95" i="52"/>
  <c r="E118" i="52"/>
  <c r="I118" i="52"/>
  <c r="M118" i="52"/>
  <c r="E140" i="52"/>
  <c r="I140" i="52"/>
  <c r="M140" i="52"/>
  <c r="E163" i="52"/>
  <c r="I163" i="52"/>
  <c r="M163" i="52"/>
  <c r="E187" i="52"/>
  <c r="I187" i="52"/>
  <c r="M187" i="52"/>
  <c r="E209" i="52"/>
  <c r="I209" i="52"/>
  <c r="M209" i="52"/>
  <c r="E230" i="52"/>
  <c r="I230" i="52"/>
  <c r="M230" i="52"/>
  <c r="N50" i="52"/>
  <c r="J73" i="52"/>
  <c r="J95" i="52"/>
  <c r="N118" i="52"/>
  <c r="N140" i="52"/>
  <c r="J163" i="52"/>
  <c r="J187" i="52"/>
  <c r="N187" i="52"/>
  <c r="F209" i="52"/>
  <c r="J209" i="52"/>
  <c r="N209" i="52"/>
  <c r="F230" i="52"/>
  <c r="J230" i="52"/>
  <c r="N230" i="52"/>
  <c r="J50" i="52"/>
  <c r="N73" i="52"/>
  <c r="F95" i="52"/>
  <c r="N95" i="52"/>
  <c r="F118" i="52"/>
  <c r="J118" i="52"/>
  <c r="F140" i="52"/>
  <c r="J140" i="52"/>
  <c r="F163" i="52"/>
  <c r="N163" i="52"/>
  <c r="F187" i="52"/>
  <c r="C29" i="52"/>
  <c r="G29" i="52"/>
  <c r="K29" i="52"/>
  <c r="O29" i="52"/>
  <c r="C50" i="52"/>
  <c r="K50" i="52"/>
  <c r="O50" i="52"/>
  <c r="C73" i="52"/>
  <c r="G73" i="52"/>
  <c r="K73" i="52"/>
  <c r="O73" i="52"/>
  <c r="C95" i="52"/>
  <c r="G95" i="52"/>
  <c r="K95" i="52"/>
  <c r="O95" i="52"/>
  <c r="C118" i="52"/>
  <c r="G118" i="52"/>
  <c r="K118" i="52"/>
  <c r="O118" i="52"/>
  <c r="C140" i="52"/>
  <c r="G140" i="52"/>
  <c r="K140" i="52"/>
  <c r="O140" i="52"/>
  <c r="C163" i="52"/>
  <c r="G163" i="52"/>
  <c r="K163" i="52"/>
  <c r="O163" i="52"/>
  <c r="C187" i="52"/>
  <c r="G187" i="52"/>
  <c r="K187" i="52"/>
  <c r="O187" i="52"/>
  <c r="C209" i="52"/>
  <c r="G209" i="52"/>
  <c r="K209" i="52"/>
  <c r="O209" i="52"/>
  <c r="C230" i="52"/>
  <c r="G230" i="52"/>
  <c r="K230" i="52"/>
  <c r="O230" i="52"/>
  <c r="L29" i="52"/>
  <c r="D50" i="52"/>
  <c r="L50" i="52"/>
  <c r="P73" i="52"/>
  <c r="D95" i="52"/>
  <c r="P95" i="52"/>
  <c r="D118" i="52"/>
  <c r="L118" i="52"/>
  <c r="H140" i="52"/>
  <c r="P140" i="52"/>
  <c r="D163" i="52"/>
  <c r="P163" i="52"/>
  <c r="D187" i="52"/>
  <c r="H187" i="52"/>
  <c r="P187" i="52"/>
  <c r="D209" i="52"/>
  <c r="H209" i="52"/>
  <c r="L209" i="52"/>
  <c r="P209" i="52"/>
  <c r="H230" i="52"/>
  <c r="L230" i="52"/>
  <c r="P230" i="52"/>
  <c r="F210" i="47"/>
  <c r="J210" i="47"/>
  <c r="N210" i="47"/>
  <c r="H210" i="47"/>
  <c r="L210" i="47"/>
  <c r="P210" i="47"/>
  <c r="I210" i="47"/>
  <c r="M210" i="47"/>
  <c r="G210" i="47"/>
  <c r="K210" i="47"/>
  <c r="O210" i="47"/>
  <c r="I187" i="47"/>
  <c r="M187" i="47"/>
  <c r="H187" i="47"/>
  <c r="L187" i="47"/>
  <c r="P187" i="47"/>
  <c r="F187" i="47"/>
  <c r="J187" i="47"/>
  <c r="N187" i="47"/>
  <c r="K187" i="47"/>
  <c r="O187" i="47"/>
  <c r="G187" i="47"/>
  <c r="J140" i="47"/>
  <c r="F140" i="47"/>
  <c r="N140" i="47"/>
  <c r="H140" i="47"/>
  <c r="L140" i="47"/>
  <c r="P140" i="47"/>
  <c r="G140" i="47"/>
  <c r="O140" i="47"/>
  <c r="K140" i="47"/>
  <c r="E140" i="47"/>
  <c r="I140" i="47"/>
  <c r="M140" i="47"/>
  <c r="P109" i="47"/>
  <c r="O109" i="47"/>
  <c r="N109" i="47"/>
  <c r="M109" i="47"/>
  <c r="L109" i="47"/>
  <c r="K109" i="47"/>
  <c r="J109" i="47"/>
  <c r="I109" i="47"/>
  <c r="H109" i="47"/>
  <c r="G109" i="47"/>
  <c r="F109" i="47"/>
  <c r="E109" i="47"/>
  <c r="C109" i="47"/>
  <c r="P94" i="47"/>
  <c r="O94" i="47"/>
  <c r="N94" i="47"/>
  <c r="M94" i="47"/>
  <c r="L94" i="47"/>
  <c r="K94" i="47"/>
  <c r="J94" i="47"/>
  <c r="I94" i="47"/>
  <c r="H94" i="47"/>
  <c r="G94" i="47"/>
  <c r="F94" i="47"/>
  <c r="E94" i="47"/>
  <c r="P87" i="47"/>
  <c r="O87" i="47"/>
  <c r="N87" i="47"/>
  <c r="M87" i="47"/>
  <c r="L87" i="47"/>
  <c r="K87" i="47"/>
  <c r="J87" i="47"/>
  <c r="I87" i="47"/>
  <c r="H87" i="47"/>
  <c r="G87" i="47"/>
  <c r="F87" i="47"/>
  <c r="E87" i="47"/>
  <c r="P64" i="47"/>
  <c r="O64" i="47"/>
  <c r="N64" i="47"/>
  <c r="M64" i="47"/>
  <c r="L64" i="47"/>
  <c r="K64" i="47"/>
  <c r="J64" i="47"/>
  <c r="I64" i="47"/>
  <c r="H64" i="47"/>
  <c r="G64" i="47"/>
  <c r="F64" i="47"/>
  <c r="E64" i="47"/>
  <c r="P72" i="47"/>
  <c r="P73" i="47" s="1"/>
  <c r="O72" i="47"/>
  <c r="O73" i="47"/>
  <c r="N72" i="47"/>
  <c r="N73" i="47" s="1"/>
  <c r="M72" i="47"/>
  <c r="M73" i="47" s="1"/>
  <c r="L72" i="47"/>
  <c r="L73" i="47" s="1"/>
  <c r="K72" i="47"/>
  <c r="K73" i="47" s="1"/>
  <c r="J72" i="47"/>
  <c r="J73" i="47" s="1"/>
  <c r="I72" i="47"/>
  <c r="I73" i="47" s="1"/>
  <c r="H72" i="47"/>
  <c r="H73" i="47" s="1"/>
  <c r="G72" i="47"/>
  <c r="G73" i="47" s="1"/>
  <c r="F72" i="47"/>
  <c r="F73" i="47" s="1"/>
  <c r="E72" i="47"/>
  <c r="P49" i="47"/>
  <c r="O49" i="47"/>
  <c r="N49" i="47"/>
  <c r="M49" i="47"/>
  <c r="L49" i="47"/>
  <c r="K49" i="47"/>
  <c r="J49" i="47"/>
  <c r="I49" i="47"/>
  <c r="H49" i="47"/>
  <c r="G49" i="47"/>
  <c r="F49" i="47"/>
  <c r="E49" i="47"/>
  <c r="P28" i="47"/>
  <c r="O28" i="47"/>
  <c r="N28" i="47"/>
  <c r="M28" i="47"/>
  <c r="L28" i="47"/>
  <c r="K28" i="47"/>
  <c r="J28" i="47"/>
  <c r="I28" i="47"/>
  <c r="H28" i="47"/>
  <c r="G28" i="47"/>
  <c r="F28" i="47"/>
  <c r="E28" i="47"/>
  <c r="P20" i="47"/>
  <c r="O20" i="47"/>
  <c r="N20" i="47"/>
  <c r="M20" i="47"/>
  <c r="M29" i="47"/>
  <c r="L20" i="47"/>
  <c r="K20" i="47"/>
  <c r="J20" i="47"/>
  <c r="I20" i="47"/>
  <c r="H20" i="47"/>
  <c r="G20" i="47"/>
  <c r="F20" i="47"/>
  <c r="E20" i="47"/>
  <c r="C20" i="47"/>
  <c r="F95" i="47"/>
  <c r="N95" i="47"/>
  <c r="J95" i="47"/>
  <c r="H95" i="47"/>
  <c r="L95" i="47"/>
  <c r="P95" i="47"/>
  <c r="I95" i="47"/>
  <c r="M95" i="47"/>
  <c r="G95" i="47"/>
  <c r="F96" i="47" s="1"/>
  <c r="K95" i="47"/>
  <c r="O95" i="47"/>
  <c r="E95" i="47"/>
  <c r="E73" i="47"/>
  <c r="E29" i="47"/>
  <c r="I29" i="47"/>
  <c r="F29" i="47"/>
  <c r="J29" i="47"/>
  <c r="N29" i="47"/>
  <c r="H29" i="47"/>
  <c r="L29" i="47"/>
  <c r="P29" i="47"/>
  <c r="G29" i="47"/>
  <c r="K29" i="47"/>
  <c r="O29" i="47"/>
  <c r="E96" i="47"/>
  <c r="D28" i="47"/>
  <c r="P154" i="47"/>
  <c r="P163" i="47" s="1"/>
  <c r="O154" i="47"/>
  <c r="O163" i="47"/>
  <c r="N154" i="47"/>
  <c r="N163" i="47" s="1"/>
  <c r="M154" i="47"/>
  <c r="M163" i="47"/>
  <c r="L154" i="47"/>
  <c r="L163" i="47" s="1"/>
  <c r="K154" i="47"/>
  <c r="K163" i="47"/>
  <c r="J154" i="47"/>
  <c r="J163" i="47" s="1"/>
  <c r="I154" i="47"/>
  <c r="I163" i="47"/>
  <c r="H154" i="47"/>
  <c r="H163" i="47" s="1"/>
  <c r="G154" i="47"/>
  <c r="G163" i="47"/>
  <c r="F154" i="47"/>
  <c r="F163" i="47" s="1"/>
  <c r="E154" i="47"/>
  <c r="E163" i="47"/>
  <c r="C162" i="47"/>
  <c r="C154" i="47"/>
  <c r="C139" i="47"/>
  <c r="C87" i="47"/>
  <c r="C64" i="47"/>
  <c r="C49" i="47"/>
  <c r="C42" i="47"/>
  <c r="C28" i="47"/>
  <c r="C29" i="47"/>
  <c r="D230" i="47"/>
  <c r="D220" i="47"/>
  <c r="D223" i="47"/>
  <c r="D209" i="47"/>
  <c r="D201" i="47"/>
  <c r="D186" i="47"/>
  <c r="D177" i="47"/>
  <c r="D162" i="47"/>
  <c r="D154" i="47"/>
  <c r="D139" i="47"/>
  <c r="D132" i="47"/>
  <c r="D117" i="47"/>
  <c r="D109" i="47"/>
  <c r="D94" i="47"/>
  <c r="D87" i="47"/>
  <c r="D64" i="47"/>
  <c r="D72" i="47"/>
  <c r="D49" i="47"/>
  <c r="D42" i="47"/>
  <c r="D20" i="47"/>
  <c r="P230" i="47"/>
  <c r="P223" i="47"/>
  <c r="O230" i="47"/>
  <c r="O223" i="47"/>
  <c r="N230" i="47"/>
  <c r="N223" i="47"/>
  <c r="M230" i="47"/>
  <c r="M223" i="47"/>
  <c r="L230" i="47"/>
  <c r="L223" i="47"/>
  <c r="K230" i="47"/>
  <c r="K223" i="47"/>
  <c r="J230" i="47"/>
  <c r="J223" i="47"/>
  <c r="I230" i="47"/>
  <c r="I223" i="47"/>
  <c r="H230" i="47"/>
  <c r="H223" i="47"/>
  <c r="G230" i="47"/>
  <c r="G223" i="47"/>
  <c r="F230" i="47"/>
  <c r="F223" i="47"/>
  <c r="E230" i="47"/>
  <c r="P42" i="47"/>
  <c r="P50" i="47" s="1"/>
  <c r="O42" i="47"/>
  <c r="O50" i="47" s="1"/>
  <c r="N42" i="47"/>
  <c r="N50" i="47" s="1"/>
  <c r="M42" i="47"/>
  <c r="M50" i="47" s="1"/>
  <c r="L42" i="47"/>
  <c r="L50" i="47" s="1"/>
  <c r="K42" i="47"/>
  <c r="K50" i="47" s="1"/>
  <c r="J42" i="47"/>
  <c r="J50" i="47" s="1"/>
  <c r="I42" i="47"/>
  <c r="I50" i="47" s="1"/>
  <c r="H42" i="47"/>
  <c r="H50" i="47" s="1"/>
  <c r="G42" i="47"/>
  <c r="G50" i="47" s="1"/>
  <c r="F42" i="47"/>
  <c r="F50" i="47" s="1"/>
  <c r="E42" i="47"/>
  <c r="E50" i="47" s="1"/>
  <c r="Q11" i="44"/>
  <c r="P11" i="44"/>
  <c r="M4" i="44"/>
  <c r="M14" i="44" s="1"/>
  <c r="L4" i="44"/>
  <c r="C4" i="44"/>
  <c r="B4" i="44"/>
  <c r="H117" i="47"/>
  <c r="G117" i="47"/>
  <c r="G118" i="47" s="1"/>
  <c r="F117" i="47"/>
  <c r="F118" i="47" s="1"/>
  <c r="E117" i="47"/>
  <c r="E118" i="47" s="1"/>
  <c r="P117" i="47"/>
  <c r="O117" i="47"/>
  <c r="O118" i="47"/>
  <c r="M117" i="47"/>
  <c r="L117" i="47"/>
  <c r="K117" i="47"/>
  <c r="K118" i="47"/>
  <c r="J117" i="47"/>
  <c r="I117" i="47"/>
  <c r="I118" i="47" s="1"/>
  <c r="N117" i="47"/>
  <c r="C118" i="47"/>
  <c r="C187" i="47"/>
  <c r="C94" i="47"/>
  <c r="C72" i="47"/>
  <c r="U24" i="44"/>
  <c r="T24" i="44"/>
  <c r="U23" i="44"/>
  <c r="T23" i="44"/>
  <c r="U22" i="44"/>
  <c r="T22" i="44"/>
  <c r="U20" i="44"/>
  <c r="T20" i="44"/>
  <c r="U19" i="44"/>
  <c r="T19" i="44"/>
  <c r="U18" i="44"/>
  <c r="U25" i="44"/>
  <c r="T18" i="44"/>
  <c r="S24" i="44"/>
  <c r="R24" i="44"/>
  <c r="S23" i="44"/>
  <c r="R23" i="44"/>
  <c r="S22" i="44"/>
  <c r="R22" i="44"/>
  <c r="S21" i="44"/>
  <c r="R21" i="44"/>
  <c r="S20" i="44"/>
  <c r="R20" i="44"/>
  <c r="S19" i="44"/>
  <c r="R19" i="44"/>
  <c r="S18" i="44"/>
  <c r="R18" i="44"/>
  <c r="Q24" i="44"/>
  <c r="P24" i="44"/>
  <c r="Q23" i="44"/>
  <c r="P23" i="44"/>
  <c r="Q22" i="44"/>
  <c r="P22" i="44"/>
  <c r="Q21" i="44"/>
  <c r="P21" i="44"/>
  <c r="Q20" i="44"/>
  <c r="P20" i="44"/>
  <c r="D19" i="44"/>
  <c r="Q19" i="44"/>
  <c r="P19" i="44"/>
  <c r="Q18" i="44"/>
  <c r="Q25" i="44" s="1"/>
  <c r="P18" i="44"/>
  <c r="Q5" i="44"/>
  <c r="P5" i="44"/>
  <c r="Q4" i="44"/>
  <c r="Q14" i="44" s="1"/>
  <c r="P4" i="44"/>
  <c r="O24" i="44"/>
  <c r="N24" i="44"/>
  <c r="O23" i="44"/>
  <c r="N23" i="44"/>
  <c r="O22" i="44"/>
  <c r="N22" i="44"/>
  <c r="O20" i="44"/>
  <c r="N20" i="44"/>
  <c r="O19" i="44"/>
  <c r="N19" i="44"/>
  <c r="O18" i="44"/>
  <c r="O25" i="44"/>
  <c r="N18" i="44"/>
  <c r="M24" i="44"/>
  <c r="L24" i="44"/>
  <c r="M23" i="44"/>
  <c r="L23" i="44"/>
  <c r="M22" i="44"/>
  <c r="L22" i="44"/>
  <c r="M21" i="44"/>
  <c r="L21" i="44"/>
  <c r="M20" i="44"/>
  <c r="L20" i="44"/>
  <c r="M19" i="44"/>
  <c r="L19" i="44"/>
  <c r="M18" i="44"/>
  <c r="M25" i="44" s="1"/>
  <c r="L18" i="44"/>
  <c r="K24" i="44"/>
  <c r="J24" i="44"/>
  <c r="K23" i="44"/>
  <c r="J23" i="44"/>
  <c r="K22" i="44"/>
  <c r="J22" i="44"/>
  <c r="K21" i="44"/>
  <c r="J21" i="44"/>
  <c r="K20" i="44"/>
  <c r="J20" i="44"/>
  <c r="K19" i="44"/>
  <c r="J19" i="44"/>
  <c r="K18" i="44"/>
  <c r="K25" i="44" s="1"/>
  <c r="J18" i="44"/>
  <c r="I24" i="44"/>
  <c r="H24" i="44"/>
  <c r="I23" i="44"/>
  <c r="H23" i="44"/>
  <c r="I22" i="44"/>
  <c r="H22" i="44"/>
  <c r="I21" i="44"/>
  <c r="H21" i="44"/>
  <c r="I20" i="44"/>
  <c r="H20" i="44"/>
  <c r="I19" i="44"/>
  <c r="H19" i="44"/>
  <c r="I18" i="44"/>
  <c r="H18" i="44"/>
  <c r="C24" i="44"/>
  <c r="B24" i="44"/>
  <c r="C23" i="44"/>
  <c r="B23" i="44"/>
  <c r="C22" i="44"/>
  <c r="B22" i="44"/>
  <c r="C20" i="44"/>
  <c r="B20" i="44"/>
  <c r="C19" i="44"/>
  <c r="B19" i="44"/>
  <c r="C18" i="44"/>
  <c r="C25" i="44"/>
  <c r="B18" i="44"/>
  <c r="U13" i="44"/>
  <c r="T13" i="44"/>
  <c r="U12" i="44"/>
  <c r="T12" i="44"/>
  <c r="U10" i="44"/>
  <c r="T10" i="44"/>
  <c r="U9" i="44"/>
  <c r="T9" i="44"/>
  <c r="U7" i="44"/>
  <c r="T7" i="44"/>
  <c r="U4" i="44"/>
  <c r="U14" i="44" s="1"/>
  <c r="T4" i="44"/>
  <c r="S13" i="44"/>
  <c r="R13" i="44"/>
  <c r="S12" i="44"/>
  <c r="R12" i="44"/>
  <c r="S10" i="44"/>
  <c r="R10" i="44"/>
  <c r="S9" i="44"/>
  <c r="R9" i="44"/>
  <c r="S7" i="44"/>
  <c r="S14" i="44"/>
  <c r="R7" i="44"/>
  <c r="Q13" i="44"/>
  <c r="P13" i="44"/>
  <c r="Q12" i="44"/>
  <c r="P12" i="44"/>
  <c r="Q10" i="44"/>
  <c r="P10" i="44"/>
  <c r="Q7" i="44"/>
  <c r="P7" i="44"/>
  <c r="O13" i="44"/>
  <c r="N13" i="44"/>
  <c r="O12" i="44"/>
  <c r="N12" i="44"/>
  <c r="O10" i="44"/>
  <c r="N10" i="44"/>
  <c r="O9" i="44"/>
  <c r="N9" i="44"/>
  <c r="O7" i="44"/>
  <c r="O14" i="44"/>
  <c r="N7" i="44"/>
  <c r="M13" i="44"/>
  <c r="L13" i="44"/>
  <c r="M12" i="44"/>
  <c r="L12" i="44"/>
  <c r="M10" i="44"/>
  <c r="L10" i="44"/>
  <c r="M7" i="44"/>
  <c r="L7" i="44"/>
  <c r="M5" i="44"/>
  <c r="L5" i="44"/>
  <c r="K13" i="44"/>
  <c r="J13" i="44"/>
  <c r="K12" i="44"/>
  <c r="J12" i="44"/>
  <c r="K10" i="44"/>
  <c r="J10" i="44"/>
  <c r="K8" i="44"/>
  <c r="J8" i="44"/>
  <c r="K7" i="44"/>
  <c r="K14" i="44"/>
  <c r="J7" i="44"/>
  <c r="I13" i="44"/>
  <c r="H13" i="44"/>
  <c r="I12" i="44"/>
  <c r="H12" i="44"/>
  <c r="I10" i="44"/>
  <c r="H10" i="44"/>
  <c r="I9" i="44"/>
  <c r="H9" i="44"/>
  <c r="I7" i="44"/>
  <c r="I14" i="44"/>
  <c r="H7" i="44"/>
  <c r="G24" i="44"/>
  <c r="F24" i="44"/>
  <c r="G23" i="44"/>
  <c r="F23" i="44"/>
  <c r="G22" i="44"/>
  <c r="F22" i="44"/>
  <c r="G21" i="44"/>
  <c r="F21" i="44"/>
  <c r="G20" i="44"/>
  <c r="F20" i="44"/>
  <c r="G19" i="44"/>
  <c r="F19" i="44"/>
  <c r="G18" i="44"/>
  <c r="G25" i="44" s="1"/>
  <c r="F18" i="44"/>
  <c r="G13" i="44"/>
  <c r="F13" i="44"/>
  <c r="G11" i="44"/>
  <c r="F11" i="44"/>
  <c r="G10" i="44"/>
  <c r="F10" i="44"/>
  <c r="G7" i="44"/>
  <c r="F7" i="44"/>
  <c r="G4" i="44"/>
  <c r="G14" i="44" s="1"/>
  <c r="F4" i="44"/>
  <c r="E13" i="44"/>
  <c r="D13" i="44"/>
  <c r="E12" i="44"/>
  <c r="D12" i="44"/>
  <c r="E10" i="44"/>
  <c r="D10" i="44"/>
  <c r="E9" i="44"/>
  <c r="E7" i="44"/>
  <c r="E14" i="44"/>
  <c r="D9" i="44"/>
  <c r="D7" i="44"/>
  <c r="C13" i="44"/>
  <c r="B13" i="44"/>
  <c r="C12" i="44"/>
  <c r="B12" i="44"/>
  <c r="C10" i="44"/>
  <c r="B10" i="44"/>
  <c r="C7" i="44"/>
  <c r="B7" i="44"/>
  <c r="C5" i="44"/>
  <c r="B5" i="44"/>
  <c r="E25" i="44"/>
  <c r="C14" i="44"/>
  <c r="I25" i="44"/>
  <c r="C95" i="47"/>
  <c r="C231" i="47"/>
  <c r="P118" i="47"/>
  <c r="L118" i="47"/>
  <c r="N231" i="47"/>
  <c r="P231" i="47"/>
  <c r="J231" i="47"/>
  <c r="G231" i="47"/>
  <c r="K231" i="47"/>
  <c r="C50" i="47"/>
  <c r="H118" i="47"/>
  <c r="M118" i="47"/>
  <c r="F231" i="47"/>
  <c r="H231" i="47"/>
  <c r="D187" i="47"/>
  <c r="C140" i="47"/>
  <c r="C163" i="47"/>
  <c r="C210" i="47"/>
  <c r="O231" i="47"/>
  <c r="N118" i="47"/>
  <c r="E231" i="47"/>
  <c r="I231" i="47"/>
  <c r="L231" i="47"/>
  <c r="D50" i="47"/>
  <c r="D95" i="47"/>
  <c r="D140" i="47"/>
  <c r="J118" i="47"/>
  <c r="M231" i="47"/>
  <c r="D73" i="47"/>
  <c r="D118" i="47"/>
  <c r="D163" i="47"/>
  <c r="D231" i="47"/>
  <c r="D210" i="47"/>
  <c r="D29" i="47"/>
  <c r="C73" i="47"/>
  <c r="S25" i="44"/>
  <c r="H95" i="52" l="1"/>
  <c r="E95" i="52"/>
  <c r="E119" i="47"/>
  <c r="F119" i="47"/>
</calcChain>
</file>

<file path=xl/sharedStrings.xml><?xml version="1.0" encoding="utf-8"?>
<sst xmlns="http://schemas.openxmlformats.org/spreadsheetml/2006/main" count="1192" uniqueCount="217">
  <si>
    <t>Прием пищи, наименование блюда</t>
  </si>
  <si>
    <t>Завтрак</t>
  </si>
  <si>
    <t>Обед</t>
  </si>
  <si>
    <t>Хлеб пшеничный</t>
  </si>
  <si>
    <t>Каша гречневая рассыпчатая</t>
  </si>
  <si>
    <t>Масло сливочное</t>
  </si>
  <si>
    <t>Картофельное пюре</t>
  </si>
  <si>
    <t>Fe</t>
  </si>
  <si>
    <t>Mg</t>
  </si>
  <si>
    <t>Салат из свежих помидоров и огурцов</t>
  </si>
  <si>
    <t>Яблоко</t>
  </si>
  <si>
    <t>Банан</t>
  </si>
  <si>
    <t>Масса порции (г)</t>
  </si>
  <si>
    <t>Пищевые вещества (г)</t>
  </si>
  <si>
    <t>ЭЦ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</si>
  <si>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</si>
  <si>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</si>
  <si>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</si>
  <si>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</si>
  <si>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</si>
  <si>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</si>
  <si>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</si>
  <si>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</si>
  <si>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</si>
  <si>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</si>
  <si>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</si>
  <si>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№
рец.</t>
  </si>
  <si>
    <t>Сыр полутвердый</t>
  </si>
  <si>
    <t>382/М/ССЖ</t>
  </si>
  <si>
    <t>Какао на молоке, 200/11</t>
  </si>
  <si>
    <t>338/М</t>
  </si>
  <si>
    <t xml:space="preserve">Итого за Завтрак </t>
  </si>
  <si>
    <t>49/М/ССЖ</t>
  </si>
  <si>
    <t>Салат витаминный /2 вариант/</t>
  </si>
  <si>
    <t>103/М/ССЖ</t>
  </si>
  <si>
    <t>Суп картофельный с макаронными изделиями на курином бульоне</t>
  </si>
  <si>
    <t>284/М/ССЖ</t>
  </si>
  <si>
    <t>Запеканка картофельная с говядиной и печенью</t>
  </si>
  <si>
    <t>Хлеб ржано-пшеничный</t>
  </si>
  <si>
    <t>Итого за Обед</t>
  </si>
  <si>
    <t>322/К/ССЖ</t>
  </si>
  <si>
    <t>Куриное филе в сырном соусе</t>
  </si>
  <si>
    <t>202/М/ССЖ</t>
  </si>
  <si>
    <t>Макаронные изделия отварные</t>
  </si>
  <si>
    <t>348/М/ССЖ</t>
  </si>
  <si>
    <t>Компот из кураги, 200/11</t>
  </si>
  <si>
    <t>222/М/ССЖ</t>
  </si>
  <si>
    <t>376/М/ССЖ</t>
  </si>
  <si>
    <t>Чай с сахаром, 200/11</t>
  </si>
  <si>
    <t>Зефир</t>
  </si>
  <si>
    <t>45/М/ССЖ</t>
  </si>
  <si>
    <t>Салат из белокочанной капусты</t>
  </si>
  <si>
    <t>234/М/ССЖ</t>
  </si>
  <si>
    <t>128/М/ССЖ</t>
  </si>
  <si>
    <t>171/М/ССЖ</t>
  </si>
  <si>
    <t>379/М/ССЖ</t>
  </si>
  <si>
    <t>Напиток кофейный на молоке, 200/11</t>
  </si>
  <si>
    <t>96/М/ССЖ</t>
  </si>
  <si>
    <t>Рассольник ленинградский (крупа перловая) на курином бульоне</t>
  </si>
  <si>
    <t>143/М/ССЖ</t>
  </si>
  <si>
    <t>Рагу из овощей</t>
  </si>
  <si>
    <t>173/М/ССЖ</t>
  </si>
  <si>
    <t>Каша вязкая молочная из овсяных хлопьев " Геркулес"</t>
  </si>
  <si>
    <t>39/И</t>
  </si>
  <si>
    <t>Салат овощной с яблоками</t>
  </si>
  <si>
    <t>82/М/ССЖ</t>
  </si>
  <si>
    <t>Борщ из капусты с картофелем на курином бульоне со сметаной, 200/10</t>
  </si>
  <si>
    <t>256/М/ССЖ</t>
  </si>
  <si>
    <t>Мясо тушеное (свинина)</t>
  </si>
  <si>
    <t>274/И</t>
  </si>
  <si>
    <t>Соус болоньезе</t>
  </si>
  <si>
    <t>101/М/ССЖ</t>
  </si>
  <si>
    <t>Суп картофельный с рисом с курицей</t>
  </si>
  <si>
    <t>292/М/ССЖ</t>
  </si>
  <si>
    <t>Жаркое по-домашнему (курица)</t>
  </si>
  <si>
    <t>263/И</t>
  </si>
  <si>
    <t>415/К/ССЖ</t>
  </si>
  <si>
    <t>Рис припущенный с овощами</t>
  </si>
  <si>
    <t>290/М/ССЖ</t>
  </si>
  <si>
    <t>Гуляш из курицы</t>
  </si>
  <si>
    <t>50/М/ССЖ</t>
  </si>
  <si>
    <t>Салат из свеклы с сыром</t>
  </si>
  <si>
    <t>102/М/ССЖ</t>
  </si>
  <si>
    <t>Суп картофельный с бобовыми (горохом) на курином бульоне</t>
  </si>
  <si>
    <t>271/М/ССЖ</t>
  </si>
  <si>
    <t xml:space="preserve">Котлеты домашние </t>
  </si>
  <si>
    <t>291/М/ССЖ</t>
  </si>
  <si>
    <t>Плов с отварной птицей</t>
  </si>
  <si>
    <t>16/М</t>
  </si>
  <si>
    <t>88/М/ССЖ</t>
  </si>
  <si>
    <t>58/М/ССЖ</t>
  </si>
  <si>
    <t>Помидоры свежие порционные</t>
  </si>
  <si>
    <t>Соус сметанный</t>
  </si>
  <si>
    <t>Приложение №1</t>
  </si>
  <si>
    <t>Типовая структура 10-ти дневного основного меню (организованного питания) для  обучающихся общеобразовательных организаций Новгородской области возрастной категории 7 - 11 лет.</t>
  </si>
  <si>
    <t>Тип блюда</t>
  </si>
  <si>
    <t>Масса порции (не менее), г</t>
  </si>
  <si>
    <t>понедельник 1</t>
  </si>
  <si>
    <t>вторник 1</t>
  </si>
  <si>
    <t>среда 1</t>
  </si>
  <si>
    <t>четверг 1</t>
  </si>
  <si>
    <t>пятница 1</t>
  </si>
  <si>
    <t>понедельник 2</t>
  </si>
  <si>
    <t>вторник 2</t>
  </si>
  <si>
    <t>среда 2</t>
  </si>
  <si>
    <t>четверг 2</t>
  </si>
  <si>
    <t>пятница 2</t>
  </si>
  <si>
    <t>Порционное блюдо (масло, сыр)</t>
  </si>
  <si>
    <t>Яйцо вареное порционно/Омлет</t>
  </si>
  <si>
    <t>Основное блюдо</t>
  </si>
  <si>
    <t>150, для мясных блюд 90</t>
  </si>
  <si>
    <t>Каша (суп)молочный</t>
  </si>
  <si>
    <t>Блюдо из мяса, в т.ч. с соусом</t>
  </si>
  <si>
    <t>Блюдо из творога, в т.ч. с соусом</t>
  </si>
  <si>
    <t>Блюдо из птицы, в т.ч. с соусом</t>
  </si>
  <si>
    <t>Блюдо из яиц, в т.ч. с подгарнировкой</t>
  </si>
  <si>
    <t>Блюдо из рыбы, в т.ч. с соусом</t>
  </si>
  <si>
    <t>Гарнир</t>
  </si>
  <si>
    <t>Гарнир из картофеля и овощей</t>
  </si>
  <si>
    <t>Гарнир из круп, бобовых, макаронных изделий</t>
  </si>
  <si>
    <t>Напиток</t>
  </si>
  <si>
    <t>Напиток горячий молокосодержащий</t>
  </si>
  <si>
    <t>Напиток горячий</t>
  </si>
  <si>
    <t>Кондитерское изделие</t>
  </si>
  <si>
    <t>Хлеб</t>
  </si>
  <si>
    <t>Фрукт</t>
  </si>
  <si>
    <t>Холодное блюдо (салат)</t>
  </si>
  <si>
    <t>Салат из свежих овощей</t>
  </si>
  <si>
    <t>Салат из вареных овощей</t>
  </si>
  <si>
    <t>Первое блюдо</t>
  </si>
  <si>
    <t>Супы с добавлением круп, бобовых, макаронных изделий</t>
  </si>
  <si>
    <t>Щи, борщи, супы овощные</t>
  </si>
  <si>
    <t>Напиток холодный</t>
  </si>
  <si>
    <t>Полдник</t>
  </si>
  <si>
    <t>Выпечка</t>
  </si>
  <si>
    <t>Напиток кисломолочный</t>
  </si>
  <si>
    <t>Приложение №2</t>
  </si>
  <si>
    <t>Структура 10-ти дневного основного меню (организованного питания) для обучающихся общеобразовательных организаций Новгородской области возрастной категории 7 - 11 лет.</t>
  </si>
  <si>
    <t>Структура 10-ти дневного основного меню (организованного питания) для  обучающихся общеобразовательных организаций Новгородской области возрастной категории 7 - 11 лет.</t>
  </si>
  <si>
    <t>Салат Осенний</t>
  </si>
  <si>
    <t>*</t>
  </si>
  <si>
    <t>200/11 в напитках обозначает, что выход напитка 200гр, при этом содержание сахара в напитке 11гр</t>
  </si>
  <si>
    <t>Блюдо из мяса и субпродуктов, в т.ч. с соусом</t>
  </si>
  <si>
    <t>Список листов Книги</t>
  </si>
  <si>
    <t>Лист / Ссылка</t>
  </si>
  <si>
    <t>Наименование</t>
  </si>
  <si>
    <t>Структура типовая'</t>
  </si>
  <si>
    <t>Структура</t>
  </si>
  <si>
    <t>Проект меню'</t>
  </si>
  <si>
    <t>Проект типового  10-ти дневного меню основного (организованного питания) для  обучающихся общеобразовательных организаций  Новгородской области 7-11 лет</t>
  </si>
  <si>
    <t>Расчет ХЭХ'</t>
  </si>
  <si>
    <t>Показатели  химико-энергетических характеристик типового  10-ти дневного меню основного (организованного питания) для обучающихся общеобразовательных организаций Новгородской области</t>
  </si>
  <si>
    <t>соотношение ЭЦ'</t>
  </si>
  <si>
    <t>Показатели соотношения пищевых веществ и энергии типового  10-ти дневного меню основного (организованного питания) для  обучающихся общеобразовательных организаций Новгородской области возрастной категории 7-11 лет</t>
  </si>
  <si>
    <t>Себестоимость рациона'</t>
  </si>
  <si>
    <t>Себестоимость рациона (по среднестатистическим ценам)   10-ти дневного меню основного (организованного питания) для обучающихся  общеобразовательных организаций Новгородской области</t>
  </si>
  <si>
    <t>Себестоимость блюд '</t>
  </si>
  <si>
    <t>Себестоимость рациона (по среднестатистическим ценам) типового  10-ти девного меню основного (организованного) питания для обучающихся общеобразовательных организаций Новгородской области возрастной категории 7-11 лет</t>
  </si>
  <si>
    <t>Выполнение норм'</t>
  </si>
  <si>
    <t>Анализ выполнения натуральных норм выдачи пищевых продуктов типового  10-ти девного меню основного (организованного) питания для обучающихся  общеобразовательных организаций Новгородской области возрастной категории 7-11 лет.</t>
  </si>
  <si>
    <t>Примеры допустимых замен'</t>
  </si>
  <si>
    <t>Примеры допустимых замен при применении типового меню</t>
  </si>
  <si>
    <t>цены</t>
  </si>
  <si>
    <t>Цены на продукты</t>
  </si>
  <si>
    <t>Возрастная группа:</t>
  </si>
  <si>
    <t>7-11 лет</t>
  </si>
  <si>
    <t>Сезон:</t>
  </si>
  <si>
    <t>осенне-зимний</t>
  </si>
  <si>
    <t>День:</t>
  </si>
  <si>
    <t>понедельник</t>
  </si>
  <si>
    <t>Неделя:</t>
  </si>
  <si>
    <t xml:space="preserve">Завтрак </t>
  </si>
  <si>
    <t>Итого за день</t>
  </si>
  <si>
    <t>вторник</t>
  </si>
  <si>
    <t>среда</t>
  </si>
  <si>
    <t>четверг</t>
  </si>
  <si>
    <t>пятница</t>
  </si>
  <si>
    <t>147/М</t>
  </si>
  <si>
    <t>148/М</t>
  </si>
  <si>
    <t>87/М/ССЖ</t>
  </si>
  <si>
    <t>330/М</t>
  </si>
  <si>
    <t>204/М/ССЖ</t>
  </si>
  <si>
    <t>Макароны запеченные с сыром</t>
  </si>
  <si>
    <t>Пудинг из творога (запеченный) со сгущенным молоком, 120/30</t>
  </si>
  <si>
    <t>Макаронные изделия  отварные</t>
  </si>
  <si>
    <t xml:space="preserve">                      УТВЕРЖДАЮ</t>
  </si>
  <si>
    <t>Цена блюда, руб</t>
  </si>
  <si>
    <t>Биточки рыбные с соусом сметанным, 100/30</t>
  </si>
  <si>
    <t>от 12 лет и старше</t>
  </si>
  <si>
    <t>Примерное  10-ти дневное меню основного (организованного питания) для  обучающихся МАОУСШ п. Парфино</t>
  </si>
  <si>
    <t xml:space="preserve">                                                                                              Директор МАОУСШ п. Парфино</t>
  </si>
  <si>
    <t xml:space="preserve">                                   "01" февраля 2024г.</t>
  </si>
  <si>
    <t>Каша молочная пшенная</t>
  </si>
  <si>
    <t>182.МТ2011</t>
  </si>
  <si>
    <t>Бутерброд с маслом</t>
  </si>
  <si>
    <t>1.МТ2011</t>
  </si>
  <si>
    <t>410/М/ССЖ</t>
  </si>
  <si>
    <t>Ватрушка с творогом</t>
  </si>
  <si>
    <t>Компот из изюма</t>
  </si>
  <si>
    <t>27/М</t>
  </si>
  <si>
    <t>Щи из свежей капусты с картофелем на курином бульоне</t>
  </si>
  <si>
    <t>Булочка сдобная с повидлом</t>
  </si>
  <si>
    <t>421/М</t>
  </si>
  <si>
    <t>Чай с шиповником</t>
  </si>
  <si>
    <t>Печень по-строгановски</t>
  </si>
  <si>
    <t>255.МТ2011</t>
  </si>
  <si>
    <t>410/М</t>
  </si>
  <si>
    <t>Мандарин</t>
  </si>
  <si>
    <t>Салат морковный</t>
  </si>
  <si>
    <t>348/М</t>
  </si>
  <si>
    <t>Пудинг из творога (запеченный) с повидлом, 120/30</t>
  </si>
  <si>
    <t>Стрипсы из рыбы с соусом сметанны</t>
  </si>
  <si>
    <t>Суп картофельный с рыбными консервами</t>
  </si>
  <si>
    <t xml:space="preserve">                                                              ____________Л.И.Родионова</t>
  </si>
  <si>
    <t>Рагу из овощей с курицей</t>
  </si>
  <si>
    <t>Сок фруктовый</t>
  </si>
  <si>
    <t>418/М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</si>
</sst>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\ _₽_-;\-* #,##0.00\ _₽_-;_-* \-??\ _₽_-;_-@_-"/>
  </numFmts>
  <fonts count="4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24"/>
      <color indexed="8"/>
      <name val="Times New Roman"/>
      <family val="1"/>
      <charset val="204"/>
    </font>
    <font>
      <sz val="8"/>
      <name val="Arial"/>
      <family val="2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1"/>
    </font>
    <font>
      <sz val="10"/>
      <name val="Arial"/>
      <family val="2"/>
      <charset val="204"/>
    </font>
    <font>
      <sz val="8"/>
      <color indexed="63"/>
      <name val="Arial"/>
      <family val="2"/>
      <charset val="204"/>
    </font>
    <font>
      <sz val="10"/>
      <color indexed="8"/>
      <name val="Times New Roman"/>
      <family val="1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11"/>
      <color indexed="8"/>
      <name val="Arial Narrow"/>
      <family val="2"/>
      <charset val="204"/>
    </font>
    <font>
      <sz val="11"/>
      <color indexed="36"/>
      <name val="Arial Narrow"/>
      <family val="2"/>
      <charset val="204"/>
    </font>
    <font>
      <sz val="11"/>
      <color indexed="10"/>
      <name val="Arial Narrow"/>
      <family val="2"/>
      <charset val="204"/>
    </font>
    <font>
      <sz val="11"/>
      <color indexed="8"/>
      <name val="Arial Narrow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10"/>
      <name val="Arial Narrow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Narrow"/>
      <family val="2"/>
      <charset val="204"/>
    </font>
    <font>
      <sz val="10"/>
      <color indexed="8"/>
      <name val="Arial Narrow"/>
      <family val="2"/>
      <charset val="204"/>
    </font>
    <font>
      <sz val="10"/>
      <color indexed="10"/>
      <name val="Arial Narrow"/>
      <family val="2"/>
      <charset val="204"/>
    </font>
    <font>
      <sz val="9"/>
      <name val="Arial Narrow"/>
      <family val="2"/>
      <charset val="204"/>
    </font>
    <font>
      <sz val="9"/>
      <color indexed="8"/>
      <name val="Times New Roman"/>
      <family val="1"/>
      <charset val="204"/>
    </font>
    <font>
      <sz val="9"/>
      <color indexed="8"/>
      <name val="Arial Narrow"/>
      <family val="2"/>
      <charset val="204"/>
    </font>
    <font>
      <b/>
      <sz val="9"/>
      <name val="Arial Narrow"/>
      <family val="2"/>
      <charset val="204"/>
    </font>
    <font>
      <sz val="8"/>
      <name val="Calibri"/>
      <family val="2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333333"/>
      <name val="Calibri"/>
      <family val="2"/>
      <charset val="204"/>
    </font>
    <font>
      <sz val="8"/>
      <color rgb="FF333333"/>
      <name val="Arial"/>
      <family val="2"/>
      <charset val="1"/>
    </font>
    <font>
      <sz val="10"/>
      <color rgb="FFFF0000"/>
      <name val="Times New Roman"/>
      <family val="1"/>
      <charset val="204"/>
    </font>
    <font>
      <sz val="10"/>
      <color rgb="FFFF0000"/>
      <name val="Arial Narrow"/>
      <family val="2"/>
      <charset val="204"/>
    </font>
    <font>
      <sz val="10"/>
      <color theme="7"/>
      <name val="Arial Narrow"/>
      <family val="2"/>
      <charset val="204"/>
    </font>
    <font>
      <sz val="9"/>
      <color rgb="FFFF0000"/>
      <name val="Arial Narrow"/>
      <family val="2"/>
      <charset val="204"/>
    </font>
    <font>
      <sz val="10"/>
      <color rgb="FF7030A0"/>
      <name val="Arial Narrow"/>
      <family val="2"/>
      <charset val="204"/>
    </font>
    <font>
      <sz val="9"/>
      <color rgb="FF7030A0"/>
      <name val="Arial Narrow"/>
      <family val="2"/>
      <charset val="204"/>
    </font>
    <font>
      <sz val="11"/>
      <color rgb="FF7030A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5">
    <xf numFmtId="0" fontId="0" fillId="0" borderId="0"/>
    <xf numFmtId="0" fontId="36" fillId="0" borderId="0" applyNumberFormat="0" applyFill="0" applyBorder="0" applyAlignment="0" applyProtection="0">
      <alignment horizontal="left" vertical="top"/>
    </xf>
    <xf numFmtId="0" fontId="14" fillId="0" borderId="0"/>
    <xf numFmtId="0" fontId="35" fillId="0" borderId="0"/>
    <xf numFmtId="0" fontId="37" fillId="0" borderId="0">
      <alignment horizontal="left" vertical="top"/>
    </xf>
    <xf numFmtId="0" fontId="35" fillId="0" borderId="0"/>
    <xf numFmtId="0" fontId="11" fillId="0" borderId="0"/>
    <xf numFmtId="0" fontId="38" fillId="0" borderId="0"/>
    <xf numFmtId="0" fontId="35" fillId="0" borderId="0"/>
    <xf numFmtId="0" fontId="35" fillId="0" borderId="0"/>
    <xf numFmtId="0" fontId="6" fillId="0" borderId="0"/>
    <xf numFmtId="0" fontId="38" fillId="0" borderId="0"/>
    <xf numFmtId="0" fontId="3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0" borderId="0"/>
    <xf numFmtId="0" fontId="12" fillId="0" borderId="0"/>
    <xf numFmtId="0" fontId="11" fillId="0" borderId="0"/>
    <xf numFmtId="0" fontId="37" fillId="0" borderId="0"/>
    <xf numFmtId="0" fontId="37" fillId="0" borderId="0"/>
    <xf numFmtId="0" fontId="12" fillId="0" borderId="0"/>
    <xf numFmtId="0" fontId="9" fillId="0" borderId="0"/>
    <xf numFmtId="0" fontId="9" fillId="0" borderId="0"/>
    <xf numFmtId="0" fontId="9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Border="0" applyProtection="0"/>
    <xf numFmtId="9" fontId="13" fillId="0" borderId="0" applyBorder="0" applyProtection="0"/>
    <xf numFmtId="0" fontId="11" fillId="0" borderId="0"/>
    <xf numFmtId="9" fontId="12" fillId="0" borderId="0" applyBorder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38" fillId="0" borderId="0" applyBorder="0" applyProtection="0"/>
  </cellStyleXfs>
  <cellXfs count="36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2" fontId="5" fillId="2" borderId="1" xfId="24" applyNumberFormat="1" applyFont="1" applyFill="1" applyBorder="1" applyAlignment="1">
      <alignment horizontal="center" vertical="center"/>
    </xf>
    <xf numFmtId="0" fontId="5" fillId="2" borderId="1" xfId="24" applyNumberFormat="1" applyFont="1" applyFill="1" applyBorder="1" applyAlignment="1">
      <alignment horizontal="center" vertical="center"/>
    </xf>
    <xf numFmtId="164" fontId="5" fillId="2" borderId="1" xfId="24" applyNumberFormat="1" applyFont="1" applyFill="1" applyBorder="1" applyAlignment="1">
      <alignment horizontal="center" vertical="center"/>
    </xf>
    <xf numFmtId="2" fontId="15" fillId="2" borderId="1" xfId="4" applyNumberFormat="1" applyFont="1" applyFill="1" applyBorder="1" applyAlignment="1">
      <alignment horizontal="center" vertical="center"/>
    </xf>
    <xf numFmtId="1" fontId="15" fillId="2" borderId="1" xfId="4" applyNumberFormat="1" applyFont="1" applyFill="1" applyBorder="1" applyAlignment="1">
      <alignment horizontal="center" vertical="center"/>
    </xf>
    <xf numFmtId="164" fontId="15" fillId="2" borderId="1" xfId="4" applyNumberFormat="1" applyFont="1" applyFill="1" applyBorder="1" applyAlignment="1">
      <alignment horizontal="center" vertical="center"/>
    </xf>
    <xf numFmtId="1" fontId="15" fillId="2" borderId="2" xfId="4" applyNumberFormat="1" applyFont="1" applyFill="1" applyBorder="1" applyAlignment="1">
      <alignment horizontal="center" vertical="center"/>
    </xf>
    <xf numFmtId="2" fontId="15" fillId="2" borderId="2" xfId="4" applyNumberFormat="1" applyFont="1" applyFill="1" applyBorder="1" applyAlignment="1">
      <alignment horizontal="center" vertical="center"/>
    </xf>
    <xf numFmtId="164" fontId="15" fillId="2" borderId="2" xfId="4" applyNumberFormat="1" applyFont="1" applyFill="1" applyBorder="1" applyAlignment="1">
      <alignment horizontal="center" vertical="center"/>
    </xf>
    <xf numFmtId="0" fontId="15" fillId="2" borderId="2" xfId="4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center" vertical="center"/>
    </xf>
    <xf numFmtId="2" fontId="15" fillId="2" borderId="1" xfId="0" applyNumberFormat="1" applyFont="1" applyFill="1" applyBorder="1" applyAlignment="1">
      <alignment horizontal="center" vertical="center"/>
    </xf>
    <xf numFmtId="1" fontId="15" fillId="2" borderId="1" xfId="0" applyNumberFormat="1" applyFont="1" applyFill="1" applyBorder="1" applyAlignment="1">
      <alignment horizontal="center" vertical="center"/>
    </xf>
    <xf numFmtId="2" fontId="15" fillId="2" borderId="3" xfId="4" applyNumberFormat="1" applyFont="1" applyFill="1" applyBorder="1" applyAlignment="1">
      <alignment horizontal="center" vertical="center"/>
    </xf>
    <xf numFmtId="1" fontId="15" fillId="2" borderId="3" xfId="4" applyNumberFormat="1" applyFont="1" applyFill="1" applyBorder="1" applyAlignment="1">
      <alignment horizontal="center" vertical="center"/>
    </xf>
    <xf numFmtId="164" fontId="15" fillId="2" borderId="3" xfId="4" applyNumberFormat="1" applyFont="1" applyFill="1" applyBorder="1" applyAlignment="1">
      <alignment horizontal="center" vertical="center"/>
    </xf>
    <xf numFmtId="0" fontId="15" fillId="2" borderId="3" xfId="4" applyFont="1" applyFill="1" applyBorder="1" applyAlignment="1">
      <alignment horizontal="center" vertical="center"/>
    </xf>
    <xf numFmtId="2" fontId="15" fillId="2" borderId="4" xfId="4" applyNumberFormat="1" applyFont="1" applyFill="1" applyBorder="1" applyAlignment="1">
      <alignment horizontal="center" vertical="center"/>
    </xf>
    <xf numFmtId="164" fontId="15" fillId="2" borderId="5" xfId="4" applyNumberFormat="1" applyFont="1" applyFill="1" applyBorder="1" applyAlignment="1">
      <alignment horizontal="center" vertical="center"/>
    </xf>
    <xf numFmtId="2" fontId="15" fillId="2" borderId="6" xfId="4" applyNumberFormat="1" applyFont="1" applyFill="1" applyBorder="1" applyAlignment="1">
      <alignment horizontal="center" vertical="center"/>
    </xf>
    <xf numFmtId="2" fontId="15" fillId="2" borderId="7" xfId="4" applyNumberFormat="1" applyFont="1" applyFill="1" applyBorder="1" applyAlignment="1">
      <alignment horizontal="center" vertical="center"/>
    </xf>
    <xf numFmtId="0" fontId="15" fillId="2" borderId="1" xfId="4" applyFont="1" applyFill="1" applyBorder="1" applyAlignment="1">
      <alignment horizontal="center" vertical="center"/>
    </xf>
    <xf numFmtId="2" fontId="5" fillId="2" borderId="6" xfId="24" applyNumberFormat="1" applyFont="1" applyFill="1" applyBorder="1" applyAlignment="1">
      <alignment horizontal="center" vertical="center"/>
    </xf>
    <xf numFmtId="0" fontId="16" fillId="2" borderId="0" xfId="22" applyFont="1" applyFill="1"/>
    <xf numFmtId="0" fontId="16" fillId="2" borderId="0" xfId="22" applyFont="1" applyFill="1" applyAlignment="1">
      <alignment horizontal="center"/>
    </xf>
    <xf numFmtId="0" fontId="17" fillId="2" borderId="0" xfId="6" applyFont="1" applyFill="1" applyAlignment="1">
      <alignment horizontal="center" vertical="center"/>
    </xf>
    <xf numFmtId="0" fontId="17" fillId="2" borderId="8" xfId="6" applyFont="1" applyFill="1" applyBorder="1" applyAlignment="1">
      <alignment vertical="center"/>
    </xf>
    <xf numFmtId="0" fontId="16" fillId="2" borderId="1" xfId="22" applyFont="1" applyFill="1" applyBorder="1" applyAlignment="1">
      <alignment horizontal="center" vertical="center" wrapText="1"/>
    </xf>
    <xf numFmtId="0" fontId="16" fillId="2" borderId="0" xfId="22" applyFont="1" applyFill="1" applyBorder="1" applyAlignment="1">
      <alignment horizontal="center" vertical="center" wrapText="1"/>
    </xf>
    <xf numFmtId="0" fontId="17" fillId="2" borderId="0" xfId="6" applyFont="1" applyFill="1" applyBorder="1" applyAlignment="1">
      <alignment vertical="center"/>
    </xf>
    <xf numFmtId="0" fontId="16" fillId="2" borderId="9" xfId="22" applyFont="1" applyFill="1" applyBorder="1" applyAlignment="1">
      <alignment horizontal="center" vertical="center" wrapText="1"/>
    </xf>
    <xf numFmtId="0" fontId="19" fillId="2" borderId="1" xfId="22" applyFont="1" applyFill="1" applyBorder="1" applyAlignment="1">
      <alignment horizontal="center" vertical="center" wrapText="1"/>
    </xf>
    <xf numFmtId="0" fontId="17" fillId="2" borderId="0" xfId="9" applyFont="1" applyFill="1" applyAlignment="1">
      <alignment horizontal="right" vertical="center"/>
    </xf>
    <xf numFmtId="0" fontId="21" fillId="2" borderId="0" xfId="4" applyFont="1" applyFill="1" applyAlignment="1"/>
    <xf numFmtId="0" fontId="16" fillId="2" borderId="10" xfId="22" applyFont="1" applyFill="1" applyBorder="1" applyAlignment="1">
      <alignment horizontal="center" vertical="center" wrapText="1"/>
    </xf>
    <xf numFmtId="0" fontId="17" fillId="2" borderId="0" xfId="9" applyFont="1" applyFill="1" applyBorder="1" applyAlignment="1">
      <alignment vertical="center"/>
    </xf>
    <xf numFmtId="0" fontId="21" fillId="2" borderId="1" xfId="4" applyFont="1" applyFill="1" applyBorder="1" applyAlignment="1"/>
    <xf numFmtId="0" fontId="18" fillId="2" borderId="1" xfId="4" applyFont="1" applyFill="1" applyBorder="1" applyAlignment="1">
      <alignment horizontal="center" vertical="center"/>
    </xf>
    <xf numFmtId="1" fontId="16" fillId="2" borderId="1" xfId="22" applyNumberFormat="1" applyFont="1" applyFill="1" applyBorder="1" applyAlignment="1">
      <alignment horizontal="center" vertical="center" wrapText="1"/>
    </xf>
    <xf numFmtId="0" fontId="19" fillId="2" borderId="1" xfId="4" applyFont="1" applyFill="1" applyBorder="1" applyAlignment="1">
      <alignment horizontal="center" vertical="center"/>
    </xf>
    <xf numFmtId="0" fontId="18" fillId="2" borderId="0" xfId="16" applyFont="1" applyFill="1"/>
    <xf numFmtId="0" fontId="18" fillId="2" borderId="1" xfId="16" applyFont="1" applyFill="1" applyBorder="1" applyAlignment="1">
      <alignment horizontal="center" vertical="center"/>
    </xf>
    <xf numFmtId="0" fontId="18" fillId="2" borderId="1" xfId="16" applyFont="1" applyFill="1" applyBorder="1" applyAlignment="1">
      <alignment horizontal="center" vertical="center" wrapText="1"/>
    </xf>
    <xf numFmtId="0" fontId="18" fillId="2" borderId="0" xfId="16" applyFont="1" applyFill="1" applyAlignment="1">
      <alignment horizontal="center"/>
    </xf>
    <xf numFmtId="0" fontId="23" fillId="0" borderId="0" xfId="4" applyNumberFormat="1" applyFont="1" applyAlignment="1">
      <alignment horizontal="left" vertical="center"/>
    </xf>
    <xf numFmtId="0" fontId="23" fillId="3" borderId="1" xfId="4" applyNumberFormat="1" applyFont="1" applyFill="1" applyBorder="1" applyAlignment="1">
      <alignment horizontal="center" vertical="center"/>
    </xf>
    <xf numFmtId="0" fontId="24" fillId="0" borderId="1" xfId="1" quotePrefix="1" applyNumberFormat="1" applyFont="1" applyBorder="1" applyAlignment="1">
      <alignment horizontal="left" vertical="center"/>
    </xf>
    <xf numFmtId="0" fontId="23" fillId="0" borderId="1" xfId="4" applyNumberFormat="1" applyFont="1" applyBorder="1" applyAlignment="1">
      <alignment horizontal="left" vertical="center"/>
    </xf>
    <xf numFmtId="0" fontId="24" fillId="0" borderId="1" xfId="1" applyNumberFormat="1" applyFont="1" applyBorder="1" applyAlignment="1">
      <alignment horizontal="left" vertical="center"/>
    </xf>
    <xf numFmtId="1" fontId="16" fillId="2" borderId="0" xfId="4" applyNumberFormat="1" applyFont="1" applyFill="1" applyAlignment="1">
      <alignment horizontal="left" vertical="center"/>
    </xf>
    <xf numFmtId="0" fontId="16" fillId="2" borderId="0" xfId="4" applyNumberFormat="1" applyFont="1" applyFill="1" applyAlignment="1">
      <alignment horizontal="left" vertical="center"/>
    </xf>
    <xf numFmtId="0" fontId="16" fillId="2" borderId="0" xfId="4" applyNumberFormat="1" applyFont="1" applyFill="1" applyAlignment="1">
      <alignment horizontal="center" vertical="center"/>
    </xf>
    <xf numFmtId="0" fontId="16" fillId="2" borderId="0" xfId="4" applyNumberFormat="1" applyFont="1" applyFill="1" applyAlignment="1"/>
    <xf numFmtId="0" fontId="17" fillId="2" borderId="0" xfId="4" applyNumberFormat="1" applyFont="1" applyFill="1" applyAlignment="1">
      <alignment vertical="center" wrapText="1"/>
    </xf>
    <xf numFmtId="0" fontId="16" fillId="2" borderId="0" xfId="4" applyNumberFormat="1" applyFont="1" applyFill="1" applyAlignment="1">
      <alignment wrapText="1"/>
    </xf>
    <xf numFmtId="1" fontId="17" fillId="2" borderId="0" xfId="4" applyNumberFormat="1" applyFont="1" applyFill="1" applyAlignment="1">
      <alignment horizontal="right" vertical="center"/>
    </xf>
    <xf numFmtId="0" fontId="16" fillId="2" borderId="0" xfId="4" applyNumberFormat="1" applyFont="1" applyFill="1" applyAlignment="1">
      <alignment horizontal="center" vertical="center" wrapText="1"/>
    </xf>
    <xf numFmtId="1" fontId="17" fillId="2" borderId="0" xfId="4" applyNumberFormat="1" applyFont="1" applyFill="1" applyAlignment="1">
      <alignment horizontal="right" vertical="center" wrapText="1"/>
    </xf>
    <xf numFmtId="1" fontId="16" fillId="2" borderId="1" xfId="24" applyNumberFormat="1" applyFont="1" applyFill="1" applyBorder="1" applyAlignment="1">
      <alignment horizontal="center" vertical="center"/>
    </xf>
    <xf numFmtId="1" fontId="17" fillId="2" borderId="0" xfId="4" applyNumberFormat="1" applyFont="1" applyFill="1" applyBorder="1" applyAlignment="1">
      <alignment horizontal="right" vertical="center" wrapText="1"/>
    </xf>
    <xf numFmtId="0" fontId="16" fillId="2" borderId="0" xfId="4" applyNumberFormat="1" applyFont="1" applyFill="1" applyBorder="1" applyAlignment="1">
      <alignment horizontal="left" vertical="center" wrapText="1"/>
    </xf>
    <xf numFmtId="0" fontId="16" fillId="2" borderId="1" xfId="24" applyNumberFormat="1" applyFont="1" applyFill="1" applyBorder="1" applyAlignment="1">
      <alignment vertical="center" wrapText="1"/>
    </xf>
    <xf numFmtId="2" fontId="16" fillId="2" borderId="1" xfId="24" applyNumberFormat="1" applyFont="1" applyFill="1" applyBorder="1" applyAlignment="1">
      <alignment horizontal="center" vertical="center"/>
    </xf>
    <xf numFmtId="0" fontId="16" fillId="2" borderId="1" xfId="24" applyNumberFormat="1" applyFont="1" applyFill="1" applyBorder="1" applyAlignment="1">
      <alignment horizontal="center" vertical="center"/>
    </xf>
    <xf numFmtId="164" fontId="16" fillId="2" borderId="1" xfId="24" applyNumberFormat="1" applyFont="1" applyFill="1" applyBorder="1" applyAlignment="1">
      <alignment horizontal="center" vertical="center"/>
    </xf>
    <xf numFmtId="2" fontId="21" fillId="2" borderId="2" xfId="4" applyNumberFormat="1" applyFont="1" applyFill="1" applyBorder="1" applyAlignment="1">
      <alignment horizontal="center" vertical="center"/>
    </xf>
    <xf numFmtId="1" fontId="21" fillId="2" borderId="2" xfId="4" applyNumberFormat="1" applyFont="1" applyFill="1" applyBorder="1" applyAlignment="1">
      <alignment horizontal="center" vertical="center"/>
    </xf>
    <xf numFmtId="164" fontId="21" fillId="2" borderId="2" xfId="4" applyNumberFormat="1" applyFont="1" applyFill="1" applyBorder="1" applyAlignment="1">
      <alignment horizontal="center" vertical="center"/>
    </xf>
    <xf numFmtId="1" fontId="16" fillId="2" borderId="11" xfId="24" applyNumberFormat="1" applyFont="1" applyFill="1" applyBorder="1" applyAlignment="1">
      <alignment horizontal="center" vertical="center"/>
    </xf>
    <xf numFmtId="0" fontId="16" fillId="2" borderId="11" xfId="24" applyNumberFormat="1" applyFont="1" applyFill="1" applyBorder="1" applyAlignment="1">
      <alignment vertical="center" wrapText="1"/>
    </xf>
    <xf numFmtId="3" fontId="16" fillId="2" borderId="1" xfId="24" applyNumberFormat="1" applyFont="1" applyFill="1" applyBorder="1" applyAlignment="1">
      <alignment horizontal="center" vertical="center"/>
    </xf>
    <xf numFmtId="0" fontId="16" fillId="2" borderId="0" xfId="4" applyNumberFormat="1" applyFont="1" applyFill="1" applyAlignment="1">
      <alignment horizontal="left" vertical="center" wrapText="1"/>
    </xf>
    <xf numFmtId="164" fontId="16" fillId="2" borderId="11" xfId="24" applyNumberFormat="1" applyFont="1" applyFill="1" applyBorder="1" applyAlignment="1">
      <alignment horizontal="center" vertical="center"/>
    </xf>
    <xf numFmtId="1" fontId="21" fillId="2" borderId="12" xfId="4" applyNumberFormat="1" applyFont="1" applyFill="1" applyBorder="1" applyAlignment="1">
      <alignment horizontal="center" vertical="center"/>
    </xf>
    <xf numFmtId="0" fontId="16" fillId="2" borderId="0" xfId="4" applyNumberFormat="1" applyFont="1" applyFill="1" applyAlignment="1">
      <alignment vertical="center"/>
    </xf>
    <xf numFmtId="1" fontId="16" fillId="2" borderId="1" xfId="24" applyNumberFormat="1" applyFont="1" applyFill="1" applyBorder="1" applyAlignment="1">
      <alignment horizontal="center" vertical="top"/>
    </xf>
    <xf numFmtId="2" fontId="16" fillId="2" borderId="1" xfId="24" applyNumberFormat="1" applyFont="1" applyFill="1" applyBorder="1" applyAlignment="1">
      <alignment horizontal="center" vertical="top"/>
    </xf>
    <xf numFmtId="3" fontId="17" fillId="2" borderId="2" xfId="4" applyNumberFormat="1" applyFont="1" applyFill="1" applyBorder="1" applyAlignment="1">
      <alignment horizontal="center"/>
    </xf>
    <xf numFmtId="4" fontId="25" fillId="2" borderId="2" xfId="4" applyNumberFormat="1" applyFont="1" applyFill="1" applyBorder="1" applyAlignment="1">
      <alignment horizontal="center"/>
    </xf>
    <xf numFmtId="2" fontId="26" fillId="2" borderId="2" xfId="4" applyNumberFormat="1" applyFont="1" applyFill="1" applyBorder="1" applyAlignment="1">
      <alignment horizontal="center" vertical="center"/>
    </xf>
    <xf numFmtId="164" fontId="26" fillId="2" borderId="2" xfId="4" applyNumberFormat="1" applyFont="1" applyFill="1" applyBorder="1" applyAlignment="1">
      <alignment horizontal="center" vertical="center"/>
    </xf>
    <xf numFmtId="2" fontId="4" fillId="2" borderId="1" xfId="24" applyNumberFormat="1" applyFont="1" applyFill="1" applyBorder="1" applyAlignment="1">
      <alignment horizontal="center" vertical="center"/>
    </xf>
    <xf numFmtId="164" fontId="4" fillId="2" borderId="1" xfId="24" applyNumberFormat="1" applyFont="1" applyFill="1" applyBorder="1" applyAlignment="1">
      <alignment horizontal="center" vertical="center"/>
    </xf>
    <xf numFmtId="2" fontId="26" fillId="2" borderId="1" xfId="4" applyNumberFormat="1" applyFont="1" applyFill="1" applyBorder="1" applyAlignment="1">
      <alignment horizontal="center" vertical="center"/>
    </xf>
    <xf numFmtId="164" fontId="26" fillId="2" borderId="1" xfId="4" applyNumberFormat="1" applyFont="1" applyFill="1" applyBorder="1" applyAlignment="1">
      <alignment horizontal="center" vertical="center"/>
    </xf>
    <xf numFmtId="2" fontId="20" fillId="2" borderId="2" xfId="4" applyNumberFormat="1" applyFont="1" applyFill="1" applyBorder="1" applyAlignment="1">
      <alignment horizontal="center" vertical="center"/>
    </xf>
    <xf numFmtId="2" fontId="26" fillId="2" borderId="4" xfId="4" applyNumberFormat="1" applyFont="1" applyFill="1" applyBorder="1" applyAlignment="1">
      <alignment horizontal="center" vertical="center"/>
    </xf>
    <xf numFmtId="1" fontId="26" fillId="2" borderId="2" xfId="4" applyNumberFormat="1" applyFont="1" applyFill="1" applyBorder="1" applyAlignment="1">
      <alignment horizontal="center" vertical="center"/>
    </xf>
    <xf numFmtId="1" fontId="16" fillId="0" borderId="1" xfId="24" applyNumberFormat="1" applyFont="1" applyFill="1" applyBorder="1" applyAlignment="1">
      <alignment horizontal="center" vertical="center"/>
    </xf>
    <xf numFmtId="3" fontId="17" fillId="2" borderId="3" xfId="4" applyNumberFormat="1" applyFont="1" applyFill="1" applyBorder="1" applyAlignment="1">
      <alignment horizontal="center"/>
    </xf>
    <xf numFmtId="2" fontId="16" fillId="2" borderId="1" xfId="4" applyNumberFormat="1" applyFont="1" applyFill="1" applyBorder="1" applyAlignment="1">
      <alignment horizontal="center" vertical="center"/>
    </xf>
    <xf numFmtId="1" fontId="16" fillId="2" borderId="0" xfId="4" applyNumberFormat="1" applyFont="1" applyFill="1" applyAlignment="1">
      <alignment horizontal="center" vertical="center"/>
    </xf>
    <xf numFmtId="164" fontId="15" fillId="2" borderId="12" xfId="4" applyNumberFormat="1" applyFont="1" applyFill="1" applyBorder="1" applyAlignment="1">
      <alignment horizontal="center" vertical="center"/>
    </xf>
    <xf numFmtId="2" fontId="15" fillId="2" borderId="1" xfId="4" applyNumberFormat="1" applyFont="1" applyFill="1" applyBorder="1" applyAlignment="1">
      <alignment horizontal="center"/>
    </xf>
    <xf numFmtId="1" fontId="15" fillId="2" borderId="1" xfId="4" applyNumberFormat="1" applyFont="1" applyFill="1" applyBorder="1" applyAlignment="1">
      <alignment horizontal="center"/>
    </xf>
    <xf numFmtId="164" fontId="15" fillId="2" borderId="1" xfId="4" applyNumberFormat="1" applyFont="1" applyFill="1" applyBorder="1" applyAlignment="1">
      <alignment horizontal="center"/>
    </xf>
    <xf numFmtId="0" fontId="15" fillId="2" borderId="1" xfId="4" applyFont="1" applyFill="1" applyBorder="1" applyAlignment="1">
      <alignment horizontal="center"/>
    </xf>
    <xf numFmtId="1" fontId="15" fillId="2" borderId="13" xfId="4" applyNumberFormat="1" applyFont="1" applyFill="1" applyBorder="1" applyAlignment="1">
      <alignment horizontal="center"/>
    </xf>
    <xf numFmtId="2" fontId="15" fillId="2" borderId="13" xfId="4" applyNumberFormat="1" applyFont="1" applyFill="1" applyBorder="1" applyAlignment="1">
      <alignment horizontal="center"/>
    </xf>
    <xf numFmtId="164" fontId="15" fillId="2" borderId="13" xfId="4" applyNumberFormat="1" applyFont="1" applyFill="1" applyBorder="1" applyAlignment="1">
      <alignment horizontal="center"/>
    </xf>
    <xf numFmtId="0" fontId="15" fillId="2" borderId="13" xfId="4" applyFont="1" applyFill="1" applyBorder="1" applyAlignment="1">
      <alignment horizontal="center"/>
    </xf>
    <xf numFmtId="1" fontId="16" fillId="2" borderId="0" xfId="24" applyNumberFormat="1" applyFont="1" applyFill="1" applyBorder="1" applyAlignment="1">
      <alignment horizontal="center" vertical="center"/>
    </xf>
    <xf numFmtId="2" fontId="5" fillId="2" borderId="1" xfId="4" applyNumberFormat="1" applyFont="1" applyFill="1" applyBorder="1" applyAlignment="1">
      <alignment horizontal="center" vertical="center"/>
    </xf>
    <xf numFmtId="0" fontId="4" fillId="2" borderId="1" xfId="24" applyNumberFormat="1" applyFont="1" applyFill="1" applyBorder="1" applyAlignment="1">
      <alignment horizontal="center" vertical="center"/>
    </xf>
    <xf numFmtId="1" fontId="4" fillId="2" borderId="1" xfId="24" applyNumberFormat="1" applyFont="1" applyFill="1" applyBorder="1" applyAlignment="1">
      <alignment horizontal="center" vertical="center"/>
    </xf>
    <xf numFmtId="2" fontId="26" fillId="2" borderId="1" xfId="0" applyNumberFormat="1" applyFont="1" applyFill="1" applyBorder="1" applyAlignment="1">
      <alignment horizontal="center" vertical="center"/>
    </xf>
    <xf numFmtId="0" fontId="4" fillId="2" borderId="1" xfId="24" applyNumberFormat="1" applyFont="1" applyFill="1" applyBorder="1" applyAlignment="1">
      <alignment vertical="center" wrapText="1"/>
    </xf>
    <xf numFmtId="0" fontId="26" fillId="2" borderId="2" xfId="4" applyFont="1" applyFill="1" applyBorder="1" applyAlignment="1">
      <alignment horizontal="center" vertical="center"/>
    </xf>
    <xf numFmtId="164" fontId="26" fillId="2" borderId="4" xfId="4" applyNumberFormat="1" applyFont="1" applyFill="1" applyBorder="1" applyAlignment="1">
      <alignment horizontal="center" vertical="center"/>
    </xf>
    <xf numFmtId="0" fontId="26" fillId="2" borderId="1" xfId="4" applyFont="1" applyFill="1" applyBorder="1" applyAlignment="1">
      <alignment horizontal="center" vertical="center"/>
    </xf>
    <xf numFmtId="2" fontId="4" fillId="2" borderId="6" xfId="24" applyNumberFormat="1" applyFont="1" applyFill="1" applyBorder="1" applyAlignment="1">
      <alignment horizontal="center" vertical="center"/>
    </xf>
    <xf numFmtId="2" fontId="16" fillId="2" borderId="0" xfId="24" applyNumberFormat="1" applyFont="1" applyFill="1" applyBorder="1" applyAlignment="1">
      <alignment horizontal="center" vertical="center"/>
    </xf>
    <xf numFmtId="2" fontId="26" fillId="2" borderId="4" xfId="4" applyNumberFormat="1" applyFont="1" applyFill="1" applyBorder="1" applyAlignment="1">
      <alignment horizontal="center"/>
    </xf>
    <xf numFmtId="2" fontId="26" fillId="2" borderId="2" xfId="4" applyNumberFormat="1" applyFont="1" applyFill="1" applyBorder="1" applyAlignment="1">
      <alignment horizontal="center"/>
    </xf>
    <xf numFmtId="164" fontId="26" fillId="2" borderId="2" xfId="4" applyNumberFormat="1" applyFont="1" applyFill="1" applyBorder="1" applyAlignment="1">
      <alignment horizontal="center"/>
    </xf>
    <xf numFmtId="0" fontId="26" fillId="2" borderId="2" xfId="4" applyFont="1" applyFill="1" applyBorder="1" applyAlignment="1">
      <alignment horizontal="center"/>
    </xf>
    <xf numFmtId="1" fontId="4" fillId="2" borderId="14" xfId="24" applyNumberFormat="1" applyFont="1" applyFill="1" applyBorder="1" applyAlignment="1">
      <alignment horizontal="center"/>
    </xf>
    <xf numFmtId="0" fontId="4" fillId="2" borderId="1" xfId="24" applyNumberFormat="1" applyFont="1" applyFill="1" applyBorder="1" applyAlignment="1">
      <alignment horizontal="left" wrapText="1"/>
    </xf>
    <xf numFmtId="0" fontId="26" fillId="2" borderId="1" xfId="4" applyNumberFormat="1" applyFont="1" applyFill="1" applyBorder="1" applyAlignment="1">
      <alignment horizontal="center"/>
    </xf>
    <xf numFmtId="2" fontId="26" fillId="2" borderId="1" xfId="4" applyNumberFormat="1" applyFont="1" applyFill="1" applyBorder="1" applyAlignment="1">
      <alignment horizontal="center"/>
    </xf>
    <xf numFmtId="2" fontId="4" fillId="2" borderId="9" xfId="24" applyNumberFormat="1" applyFont="1" applyFill="1" applyBorder="1" applyAlignment="1">
      <alignment horizontal="center"/>
    </xf>
    <xf numFmtId="0" fontId="4" fillId="2" borderId="6" xfId="24" applyNumberFormat="1" applyFont="1" applyFill="1" applyBorder="1" applyAlignment="1">
      <alignment horizontal="left" wrapText="1"/>
    </xf>
    <xf numFmtId="1" fontId="16" fillId="2" borderId="2" xfId="4" applyNumberFormat="1" applyFont="1" applyFill="1" applyBorder="1" applyAlignment="1">
      <alignment horizontal="center" vertical="center"/>
    </xf>
    <xf numFmtId="1" fontId="4" fillId="2" borderId="1" xfId="24" applyNumberFormat="1" applyFont="1" applyFill="1" applyBorder="1" applyAlignment="1">
      <alignment horizontal="center" vertical="top"/>
    </xf>
    <xf numFmtId="164" fontId="4" fillId="2" borderId="1" xfId="24" applyNumberFormat="1" applyFont="1" applyFill="1" applyBorder="1" applyAlignment="1">
      <alignment horizontal="center" vertical="top"/>
    </xf>
    <xf numFmtId="2" fontId="4" fillId="2" borderId="1" xfId="24" applyNumberFormat="1" applyFont="1" applyFill="1" applyBorder="1" applyAlignment="1">
      <alignment horizontal="center" vertical="top"/>
    </xf>
    <xf numFmtId="0" fontId="4" fillId="2" borderId="1" xfId="24" applyNumberFormat="1" applyFont="1" applyFill="1" applyBorder="1" applyAlignment="1">
      <alignment horizontal="center" vertical="top"/>
    </xf>
    <xf numFmtId="1" fontId="16" fillId="2" borderId="1" xfId="24" applyNumberFormat="1" applyFont="1" applyFill="1" applyBorder="1" applyAlignment="1">
      <alignment horizontal="center"/>
    </xf>
    <xf numFmtId="3" fontId="17" fillId="2" borderId="1" xfId="24" applyNumberFormat="1" applyFont="1" applyFill="1" applyBorder="1" applyAlignment="1">
      <alignment horizontal="center"/>
    </xf>
    <xf numFmtId="4" fontId="25" fillId="2" borderId="1" xfId="24" applyNumberFormat="1" applyFont="1" applyFill="1" applyBorder="1" applyAlignment="1">
      <alignment horizontal="center"/>
    </xf>
    <xf numFmtId="2" fontId="4" fillId="2" borderId="1" xfId="24" applyNumberFormat="1" applyFont="1" applyFill="1" applyBorder="1" applyAlignment="1">
      <alignment horizontal="center"/>
    </xf>
    <xf numFmtId="0" fontId="4" fillId="2" borderId="1" xfId="24" applyNumberFormat="1" applyFont="1" applyFill="1" applyBorder="1" applyAlignment="1">
      <alignment horizontal="center"/>
    </xf>
    <xf numFmtId="164" fontId="4" fillId="2" borderId="1" xfId="24" applyNumberFormat="1" applyFont="1" applyFill="1" applyBorder="1" applyAlignment="1">
      <alignment horizontal="center"/>
    </xf>
    <xf numFmtId="1" fontId="4" fillId="2" borderId="1" xfId="24" applyNumberFormat="1" applyFont="1" applyFill="1" applyBorder="1" applyAlignment="1">
      <alignment horizontal="center"/>
    </xf>
    <xf numFmtId="2" fontId="21" fillId="2" borderId="0" xfId="4" applyNumberFormat="1" applyFont="1" applyFill="1" applyBorder="1" applyAlignment="1">
      <alignment horizontal="center" vertical="center"/>
    </xf>
    <xf numFmtId="2" fontId="16" fillId="2" borderId="2" xfId="4" applyNumberFormat="1" applyFont="1" applyFill="1" applyBorder="1" applyAlignment="1">
      <alignment horizontal="center" vertical="center"/>
    </xf>
    <xf numFmtId="2" fontId="16" fillId="2" borderId="1" xfId="24" applyNumberFormat="1" applyFont="1" applyFill="1" applyBorder="1" applyAlignment="1">
      <alignment horizontal="center"/>
    </xf>
    <xf numFmtId="2" fontId="16" fillId="2" borderId="11" xfId="24" applyNumberFormat="1" applyFont="1" applyFill="1" applyBorder="1" applyAlignment="1">
      <alignment horizontal="center" vertical="center"/>
    </xf>
    <xf numFmtId="2" fontId="17" fillId="2" borderId="2" xfId="4" applyNumberFormat="1" applyFont="1" applyFill="1" applyBorder="1" applyAlignment="1">
      <alignment horizontal="center"/>
    </xf>
    <xf numFmtId="1" fontId="4" fillId="2" borderId="6" xfId="24" applyNumberFormat="1" applyFont="1" applyFill="1" applyBorder="1" applyAlignment="1">
      <alignment horizontal="center" vertical="center"/>
    </xf>
    <xf numFmtId="2" fontId="21" fillId="2" borderId="4" xfId="4" applyNumberFormat="1" applyFont="1" applyFill="1" applyBorder="1" applyAlignment="1">
      <alignment horizontal="center" vertical="center"/>
    </xf>
    <xf numFmtId="2" fontId="4" fillId="2" borderId="9" xfId="24" applyNumberFormat="1" applyFont="1" applyFill="1" applyBorder="1" applyAlignment="1">
      <alignment horizontal="center" vertical="center"/>
    </xf>
    <xf numFmtId="164" fontId="4" fillId="2" borderId="6" xfId="24" applyNumberFormat="1" applyFont="1" applyFill="1" applyBorder="1" applyAlignment="1">
      <alignment horizontal="center" vertical="top"/>
    </xf>
    <xf numFmtId="2" fontId="4" fillId="2" borderId="6" xfId="24" applyNumberFormat="1" applyFont="1" applyFill="1" applyBorder="1" applyAlignment="1">
      <alignment horizontal="center" vertical="top"/>
    </xf>
    <xf numFmtId="1" fontId="21" fillId="2" borderId="1" xfId="4" applyNumberFormat="1" applyFont="1" applyFill="1" applyBorder="1" applyAlignment="1">
      <alignment horizontal="center" vertical="center"/>
    </xf>
    <xf numFmtId="2" fontId="21" fillId="2" borderId="1" xfId="4" applyNumberFormat="1" applyFont="1" applyFill="1" applyBorder="1" applyAlignment="1">
      <alignment horizontal="center" vertical="center"/>
    </xf>
    <xf numFmtId="2" fontId="17" fillId="2" borderId="1" xfId="24" applyNumberFormat="1" applyFont="1" applyFill="1" applyBorder="1" applyAlignment="1">
      <alignment horizontal="center"/>
    </xf>
    <xf numFmtId="3" fontId="17" fillId="2" borderId="12" xfId="4" applyNumberFormat="1" applyFont="1" applyFill="1" applyBorder="1" applyAlignment="1">
      <alignment horizontal="center"/>
    </xf>
    <xf numFmtId="4" fontId="25" fillId="2" borderId="12" xfId="4" applyNumberFormat="1" applyFont="1" applyFill="1" applyBorder="1" applyAlignment="1">
      <alignment horizontal="center"/>
    </xf>
    <xf numFmtId="1" fontId="16" fillId="2" borderId="1" xfId="4" applyNumberFormat="1" applyFont="1" applyFill="1" applyBorder="1" applyAlignment="1">
      <alignment horizontal="center" vertical="center"/>
    </xf>
    <xf numFmtId="2" fontId="17" fillId="2" borderId="12" xfId="4" applyNumberFormat="1" applyFont="1" applyFill="1" applyBorder="1" applyAlignment="1">
      <alignment horizontal="center"/>
    </xf>
    <xf numFmtId="2" fontId="16" fillId="2" borderId="0" xfId="24" applyNumberFormat="1" applyFont="1" applyFill="1" applyBorder="1" applyAlignment="1">
      <alignment horizontal="center" vertical="top"/>
    </xf>
    <xf numFmtId="2" fontId="21" fillId="2" borderId="13" xfId="4" applyNumberFormat="1" applyFont="1" applyFill="1" applyBorder="1" applyAlignment="1">
      <alignment horizontal="center" vertical="center"/>
    </xf>
    <xf numFmtId="2" fontId="17" fillId="2" borderId="3" xfId="4" applyNumberFormat="1" applyFont="1" applyFill="1" applyBorder="1" applyAlignment="1">
      <alignment horizontal="center"/>
    </xf>
    <xf numFmtId="2" fontId="5" fillId="2" borderId="1" xfId="4" applyNumberFormat="1" applyFont="1" applyFill="1" applyBorder="1" applyAlignment="1">
      <alignment horizontal="center"/>
    </xf>
    <xf numFmtId="2" fontId="16" fillId="2" borderId="0" xfId="4" applyNumberFormat="1" applyFont="1" applyFill="1" applyBorder="1" applyAlignment="1">
      <alignment horizontal="center" vertical="center"/>
    </xf>
    <xf numFmtId="164" fontId="5" fillId="2" borderId="1" xfId="4" applyNumberFormat="1" applyFont="1" applyFill="1" applyBorder="1" applyAlignment="1">
      <alignment horizontal="center"/>
    </xf>
    <xf numFmtId="1" fontId="27" fillId="2" borderId="2" xfId="4" applyNumberFormat="1" applyFont="1" applyFill="1" applyBorder="1" applyAlignment="1">
      <alignment horizontal="center" vertical="center"/>
    </xf>
    <xf numFmtId="2" fontId="27" fillId="2" borderId="2" xfId="4" applyNumberFormat="1" applyFont="1" applyFill="1" applyBorder="1" applyAlignment="1">
      <alignment horizontal="center" vertical="center"/>
    </xf>
    <xf numFmtId="2" fontId="28" fillId="2" borderId="2" xfId="4" applyNumberFormat="1" applyFont="1" applyFill="1" applyBorder="1" applyAlignment="1">
      <alignment horizontal="center" vertical="center"/>
    </xf>
    <xf numFmtId="0" fontId="27" fillId="2" borderId="1" xfId="24" applyNumberFormat="1" applyFont="1" applyFill="1" applyBorder="1" applyAlignment="1">
      <alignment vertical="center" wrapText="1"/>
    </xf>
    <xf numFmtId="1" fontId="27" fillId="0" borderId="1" xfId="23" applyNumberFormat="1" applyFont="1" applyFill="1" applyBorder="1" applyAlignment="1">
      <alignment horizontal="center" vertical="top"/>
    </xf>
    <xf numFmtId="2" fontId="27" fillId="0" borderId="1" xfId="23" applyNumberFormat="1" applyFont="1" applyFill="1" applyBorder="1" applyAlignment="1">
      <alignment horizontal="center" vertical="top"/>
    </xf>
    <xf numFmtId="164" fontId="27" fillId="0" borderId="1" xfId="23" applyNumberFormat="1" applyFont="1" applyFill="1" applyBorder="1" applyAlignment="1">
      <alignment horizontal="center" vertical="top"/>
    </xf>
    <xf numFmtId="3" fontId="27" fillId="2" borderId="1" xfId="24" applyNumberFormat="1" applyFont="1" applyFill="1" applyBorder="1" applyAlignment="1">
      <alignment horizontal="center" vertical="center"/>
    </xf>
    <xf numFmtId="164" fontId="5" fillId="2" borderId="1" xfId="4" applyNumberFormat="1" applyFont="1" applyFill="1" applyBorder="1" applyAlignment="1">
      <alignment horizontal="center" vertical="center"/>
    </xf>
    <xf numFmtId="0" fontId="27" fillId="0" borderId="1" xfId="23" applyNumberFormat="1" applyFont="1" applyFill="1" applyBorder="1" applyAlignment="1">
      <alignment horizontal="center" vertical="top"/>
    </xf>
    <xf numFmtId="1" fontId="17" fillId="0" borderId="0" xfId="4" applyNumberFormat="1" applyFont="1" applyFill="1" applyBorder="1" applyAlignment="1">
      <alignment horizontal="right" vertical="center" wrapText="1"/>
    </xf>
    <xf numFmtId="0" fontId="16" fillId="0" borderId="0" xfId="4" applyNumberFormat="1" applyFont="1" applyFill="1" applyBorder="1" applyAlignment="1">
      <alignment horizontal="left" vertical="center" wrapText="1"/>
    </xf>
    <xf numFmtId="0" fontId="16" fillId="0" borderId="1" xfId="24" applyNumberFormat="1" applyFont="1" applyFill="1" applyBorder="1" applyAlignment="1">
      <alignment vertical="center" wrapText="1"/>
    </xf>
    <xf numFmtId="2" fontId="27" fillId="0" borderId="1" xfId="24" applyNumberFormat="1" applyFont="1" applyFill="1" applyBorder="1" applyAlignment="1">
      <alignment horizontal="center" vertical="center"/>
    </xf>
    <xf numFmtId="2" fontId="5" fillId="0" borderId="1" xfId="24" applyNumberFormat="1" applyFont="1" applyFill="1" applyBorder="1" applyAlignment="1">
      <alignment horizontal="center" vertical="center"/>
    </xf>
    <xf numFmtId="0" fontId="5" fillId="0" borderId="1" xfId="24" applyNumberFormat="1" applyFont="1" applyFill="1" applyBorder="1" applyAlignment="1">
      <alignment horizontal="center" vertical="center"/>
    </xf>
    <xf numFmtId="164" fontId="5" fillId="0" borderId="1" xfId="24" applyNumberFormat="1" applyFont="1" applyFill="1" applyBorder="1" applyAlignment="1">
      <alignment horizontal="center" vertical="center"/>
    </xf>
    <xf numFmtId="1" fontId="5" fillId="0" borderId="1" xfId="24" applyNumberFormat="1" applyFont="1" applyFill="1" applyBorder="1" applyAlignment="1">
      <alignment horizontal="center" vertical="center"/>
    </xf>
    <xf numFmtId="2" fontId="16" fillId="0" borderId="1" xfId="24" applyNumberFormat="1" applyFont="1" applyFill="1" applyBorder="1" applyAlignment="1">
      <alignment horizontal="center" vertical="center"/>
    </xf>
    <xf numFmtId="1" fontId="16" fillId="0" borderId="1" xfId="23" applyNumberFormat="1" applyFont="1" applyFill="1" applyBorder="1" applyAlignment="1">
      <alignment horizontal="center" vertical="center"/>
    </xf>
    <xf numFmtId="2" fontId="29" fillId="0" borderId="1" xfId="23" applyNumberFormat="1" applyFont="1" applyFill="1" applyBorder="1" applyAlignment="1">
      <alignment horizontal="center" vertical="center"/>
    </xf>
    <xf numFmtId="2" fontId="27" fillId="0" borderId="1" xfId="23" applyNumberFormat="1" applyFont="1" applyFill="1" applyBorder="1" applyAlignment="1">
      <alignment horizontal="center" vertical="center"/>
    </xf>
    <xf numFmtId="164" fontId="27" fillId="0" borderId="1" xfId="23" applyNumberFormat="1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/>
    </xf>
    <xf numFmtId="1" fontId="21" fillId="0" borderId="2" xfId="4" applyNumberFormat="1" applyFont="1" applyFill="1" applyBorder="1" applyAlignment="1">
      <alignment horizontal="center" vertical="center"/>
    </xf>
    <xf numFmtId="2" fontId="28" fillId="0" borderId="0" xfId="4" applyNumberFormat="1" applyFont="1" applyFill="1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/>
    </xf>
    <xf numFmtId="1" fontId="16" fillId="0" borderId="2" xfId="4" applyNumberFormat="1" applyFont="1" applyFill="1" applyBorder="1" applyAlignment="1">
      <alignment horizontal="center" vertical="center"/>
    </xf>
    <xf numFmtId="2" fontId="27" fillId="0" borderId="2" xfId="4" applyNumberFormat="1" applyFont="1" applyFill="1" applyBorder="1" applyAlignment="1">
      <alignment horizontal="center" vertical="center"/>
    </xf>
    <xf numFmtId="2" fontId="28" fillId="0" borderId="2" xfId="4" applyNumberFormat="1" applyFont="1" applyFill="1" applyBorder="1" applyAlignment="1">
      <alignment horizontal="center" vertical="center"/>
    </xf>
    <xf numFmtId="4" fontId="16" fillId="0" borderId="1" xfId="24" applyNumberFormat="1" applyFont="1" applyFill="1" applyBorder="1" applyAlignment="1">
      <alignment horizontal="center" vertical="center"/>
    </xf>
    <xf numFmtId="1" fontId="16" fillId="0" borderId="1" xfId="24" applyNumberFormat="1" applyFont="1" applyFill="1" applyBorder="1" applyAlignment="1">
      <alignment horizontal="center" vertical="top"/>
    </xf>
    <xf numFmtId="2" fontId="27" fillId="0" borderId="1" xfId="24" applyNumberFormat="1" applyFont="1" applyFill="1" applyBorder="1" applyAlignment="1">
      <alignment horizontal="center" vertical="top"/>
    </xf>
    <xf numFmtId="1" fontId="5" fillId="0" borderId="1" xfId="24" applyNumberFormat="1" applyFont="1" applyFill="1" applyBorder="1" applyAlignment="1">
      <alignment horizontal="center" vertical="top"/>
    </xf>
    <xf numFmtId="164" fontId="5" fillId="0" borderId="1" xfId="24" applyNumberFormat="1" applyFont="1" applyFill="1" applyBorder="1" applyAlignment="1">
      <alignment horizontal="center" vertical="top"/>
    </xf>
    <xf numFmtId="2" fontId="5" fillId="0" borderId="1" xfId="24" applyNumberFormat="1" applyFont="1" applyFill="1" applyBorder="1" applyAlignment="1">
      <alignment horizontal="center" vertical="top"/>
    </xf>
    <xf numFmtId="0" fontId="5" fillId="0" borderId="1" xfId="24" applyNumberFormat="1" applyFont="1" applyFill="1" applyBorder="1" applyAlignment="1">
      <alignment horizontal="center" vertical="top"/>
    </xf>
    <xf numFmtId="1" fontId="16" fillId="0" borderId="1" xfId="24" applyNumberFormat="1" applyFont="1" applyFill="1" applyBorder="1" applyAlignment="1">
      <alignment horizontal="center"/>
    </xf>
    <xf numFmtId="2" fontId="27" fillId="0" borderId="1" xfId="24" applyNumberFormat="1" applyFont="1" applyFill="1" applyBorder="1" applyAlignment="1">
      <alignment horizontal="center"/>
    </xf>
    <xf numFmtId="164" fontId="27" fillId="0" borderId="1" xfId="24" applyNumberFormat="1" applyFont="1" applyFill="1" applyBorder="1" applyAlignment="1">
      <alignment horizontal="center" vertical="top"/>
    </xf>
    <xf numFmtId="0" fontId="17" fillId="0" borderId="15" xfId="25" applyFont="1" applyFill="1" applyBorder="1" applyAlignment="1"/>
    <xf numFmtId="0" fontId="17" fillId="0" borderId="16" xfId="25" applyFont="1" applyFill="1" applyBorder="1" applyAlignment="1"/>
    <xf numFmtId="0" fontId="17" fillId="0" borderId="1" xfId="24" applyNumberFormat="1" applyFont="1" applyFill="1" applyBorder="1" applyAlignment="1">
      <alignment horizontal="center" vertical="top"/>
    </xf>
    <xf numFmtId="2" fontId="25" fillId="0" borderId="1" xfId="24" applyNumberFormat="1" applyFont="1" applyFill="1" applyBorder="1" applyAlignment="1">
      <alignment horizontal="center" vertical="top"/>
    </xf>
    <xf numFmtId="1" fontId="16" fillId="0" borderId="0" xfId="4" applyNumberFormat="1" applyFont="1" applyFill="1" applyAlignment="1">
      <alignment horizontal="left" vertical="center"/>
    </xf>
    <xf numFmtId="0" fontId="16" fillId="0" borderId="0" xfId="4" applyNumberFormat="1" applyFont="1" applyFill="1" applyAlignment="1">
      <alignment horizontal="left" vertical="center"/>
    </xf>
    <xf numFmtId="0" fontId="16" fillId="0" borderId="0" xfId="4" applyNumberFormat="1" applyFont="1" applyFill="1" applyAlignment="1">
      <alignment horizontal="center" vertical="center"/>
    </xf>
    <xf numFmtId="1" fontId="16" fillId="0" borderId="0" xfId="4" applyNumberFormat="1" applyFont="1" applyFill="1" applyAlignment="1">
      <alignment horizontal="center" vertical="center"/>
    </xf>
    <xf numFmtId="0" fontId="16" fillId="0" borderId="0" xfId="4" applyNumberFormat="1" applyFont="1" applyFill="1" applyAlignment="1">
      <alignment vertical="center" wrapText="1"/>
    </xf>
    <xf numFmtId="0" fontId="17" fillId="0" borderId="0" xfId="4" applyNumberFormat="1" applyFont="1" applyFill="1" applyAlignment="1">
      <alignment vertical="center" wrapText="1"/>
    </xf>
    <xf numFmtId="1" fontId="27" fillId="0" borderId="1" xfId="24" applyNumberFormat="1" applyFont="1" applyFill="1" applyBorder="1" applyAlignment="1">
      <alignment horizontal="center" vertical="center"/>
    </xf>
    <xf numFmtId="0" fontId="27" fillId="0" borderId="1" xfId="24" applyNumberFormat="1" applyFont="1" applyFill="1" applyBorder="1" applyAlignment="1">
      <alignment vertical="center" wrapText="1"/>
    </xf>
    <xf numFmtId="2" fontId="16" fillId="0" borderId="11" xfId="24" applyNumberFormat="1" applyFont="1" applyFill="1" applyBorder="1" applyAlignment="1">
      <alignment horizontal="center" vertical="center"/>
    </xf>
    <xf numFmtId="2" fontId="30" fillId="0" borderId="1" xfId="23" applyNumberFormat="1" applyFont="1" applyFill="1" applyBorder="1" applyAlignment="1">
      <alignment horizontal="center" vertical="top"/>
    </xf>
    <xf numFmtId="164" fontId="30" fillId="0" borderId="1" xfId="23" applyNumberFormat="1" applyFont="1" applyFill="1" applyBorder="1" applyAlignment="1">
      <alignment horizontal="center" vertical="top"/>
    </xf>
    <xf numFmtId="2" fontId="30" fillId="0" borderId="1" xfId="23" applyNumberFormat="1" applyFont="1" applyFill="1" applyBorder="1" applyAlignment="1">
      <alignment horizontal="center" vertical="center"/>
    </xf>
    <xf numFmtId="164" fontId="30" fillId="0" borderId="1" xfId="23" applyNumberFormat="1" applyFont="1" applyFill="1" applyBorder="1" applyAlignment="1">
      <alignment horizontal="center" vertical="center"/>
    </xf>
    <xf numFmtId="2" fontId="5" fillId="0" borderId="1" xfId="23" applyNumberFormat="1" applyFont="1" applyFill="1" applyBorder="1" applyAlignment="1">
      <alignment horizontal="center" vertical="center"/>
    </xf>
    <xf numFmtId="164" fontId="5" fillId="0" borderId="1" xfId="23" applyNumberFormat="1" applyFont="1" applyFill="1" applyBorder="1" applyAlignment="1">
      <alignment horizontal="center" vertical="center"/>
    </xf>
    <xf numFmtId="1" fontId="7" fillId="2" borderId="1" xfId="24" applyNumberFormat="1" applyFont="1" applyFill="1" applyBorder="1" applyAlignment="1">
      <alignment horizontal="center" vertical="center"/>
    </xf>
    <xf numFmtId="0" fontId="7" fillId="2" borderId="1" xfId="24" applyNumberFormat="1" applyFont="1" applyFill="1" applyBorder="1" applyAlignment="1">
      <alignment horizontal="center" vertical="center"/>
    </xf>
    <xf numFmtId="1" fontId="20" fillId="2" borderId="2" xfId="4" applyNumberFormat="1" applyFont="1" applyFill="1" applyBorder="1" applyAlignment="1">
      <alignment horizontal="center" vertical="center"/>
    </xf>
    <xf numFmtId="0" fontId="30" fillId="0" borderId="1" xfId="23" applyNumberFormat="1" applyFont="1" applyFill="1" applyBorder="1" applyAlignment="1">
      <alignment horizontal="center" vertical="top"/>
    </xf>
    <xf numFmtId="2" fontId="31" fillId="2" borderId="4" xfId="4" applyNumberFormat="1" applyFont="1" applyFill="1" applyBorder="1" applyAlignment="1">
      <alignment horizontal="center" vertical="center"/>
    </xf>
    <xf numFmtId="2" fontId="31" fillId="2" borderId="2" xfId="4" applyNumberFormat="1" applyFont="1" applyFill="1" applyBorder="1" applyAlignment="1">
      <alignment horizontal="center" vertical="center"/>
    </xf>
    <xf numFmtId="164" fontId="31" fillId="2" borderId="2" xfId="4" applyNumberFormat="1" applyFont="1" applyFill="1" applyBorder="1" applyAlignment="1">
      <alignment horizontal="center" vertical="center"/>
    </xf>
    <xf numFmtId="2" fontId="7" fillId="2" borderId="1" xfId="24" applyNumberFormat="1" applyFont="1" applyFill="1" applyBorder="1" applyAlignment="1">
      <alignment horizontal="center" vertical="center"/>
    </xf>
    <xf numFmtId="1" fontId="31" fillId="2" borderId="2" xfId="4" applyNumberFormat="1" applyFont="1" applyFill="1" applyBorder="1" applyAlignment="1">
      <alignment horizontal="center" vertical="center"/>
    </xf>
    <xf numFmtId="0" fontId="31" fillId="2" borderId="2" xfId="4" applyFont="1" applyFill="1" applyBorder="1" applyAlignment="1">
      <alignment horizontal="center" vertical="center"/>
    </xf>
    <xf numFmtId="164" fontId="7" fillId="2" borderId="1" xfId="24" applyNumberFormat="1" applyFont="1" applyFill="1" applyBorder="1" applyAlignment="1">
      <alignment horizontal="center" vertical="center"/>
    </xf>
    <xf numFmtId="164" fontId="31" fillId="2" borderId="3" xfId="4" applyNumberFormat="1" applyFont="1" applyFill="1" applyBorder="1" applyAlignment="1">
      <alignment horizontal="center" vertical="center"/>
    </xf>
    <xf numFmtId="2" fontId="31" fillId="2" borderId="3" xfId="4" applyNumberFormat="1" applyFont="1" applyFill="1" applyBorder="1" applyAlignment="1">
      <alignment horizontal="center" vertical="center"/>
    </xf>
    <xf numFmtId="1" fontId="31" fillId="2" borderId="3" xfId="4" applyNumberFormat="1" applyFont="1" applyFill="1" applyBorder="1" applyAlignment="1">
      <alignment horizontal="center" vertical="center"/>
    </xf>
    <xf numFmtId="0" fontId="31" fillId="2" borderId="3" xfId="4" applyFont="1" applyFill="1" applyBorder="1" applyAlignment="1">
      <alignment horizontal="center" vertical="center"/>
    </xf>
    <xf numFmtId="2" fontId="32" fillId="2" borderId="2" xfId="4" applyNumberFormat="1" applyFont="1" applyFill="1" applyBorder="1" applyAlignment="1">
      <alignment horizontal="center" vertical="center"/>
    </xf>
    <xf numFmtId="4" fontId="33" fillId="2" borderId="2" xfId="4" applyNumberFormat="1" applyFont="1" applyFill="1" applyBorder="1" applyAlignment="1">
      <alignment horizontal="center"/>
    </xf>
    <xf numFmtId="4" fontId="33" fillId="2" borderId="3" xfId="4" applyNumberFormat="1" applyFont="1" applyFill="1" applyBorder="1" applyAlignment="1">
      <alignment horizontal="center"/>
    </xf>
    <xf numFmtId="0" fontId="17" fillId="2" borderId="0" xfId="4" applyNumberFormat="1" applyFont="1" applyFill="1" applyAlignment="1">
      <alignment horizontal="right" vertical="center"/>
    </xf>
    <xf numFmtId="0" fontId="16" fillId="2" borderId="0" xfId="4" applyNumberFormat="1" applyFont="1" applyFill="1" applyAlignment="1">
      <alignment vertical="center" wrapText="1"/>
    </xf>
    <xf numFmtId="0" fontId="16" fillId="0" borderId="1" xfId="24" applyNumberFormat="1" applyFont="1" applyFill="1" applyBorder="1" applyAlignment="1">
      <alignment horizontal="center" vertical="center" wrapText="1"/>
    </xf>
    <xf numFmtId="1" fontId="16" fillId="0" borderId="0" xfId="24" applyNumberFormat="1" applyFont="1" applyFill="1" applyBorder="1" applyAlignment="1">
      <alignment horizontal="center" vertical="center"/>
    </xf>
    <xf numFmtId="0" fontId="16" fillId="2" borderId="1" xfId="24" applyNumberFormat="1" applyFont="1" applyFill="1" applyBorder="1" applyAlignment="1">
      <alignment horizontal="center" vertical="center" wrapText="1"/>
    </xf>
    <xf numFmtId="1" fontId="5" fillId="2" borderId="1" xfId="24" applyNumberFormat="1" applyFont="1" applyFill="1" applyBorder="1" applyAlignment="1">
      <alignment horizontal="center" vertical="center"/>
    </xf>
    <xf numFmtId="0" fontId="16" fillId="0" borderId="9" xfId="24" applyNumberFormat="1" applyFont="1" applyFill="1" applyBorder="1" applyAlignment="1">
      <alignment horizontal="center" vertical="center" wrapText="1"/>
    </xf>
    <xf numFmtId="0" fontId="16" fillId="0" borderId="11" xfId="24" applyNumberFormat="1" applyFont="1" applyFill="1" applyBorder="1" applyAlignment="1">
      <alignment horizontal="center" vertical="center" wrapText="1"/>
    </xf>
    <xf numFmtId="0" fontId="16" fillId="2" borderId="9" xfId="24" applyNumberFormat="1" applyFont="1" applyFill="1" applyBorder="1" applyAlignment="1">
      <alignment horizontal="center" vertical="center" wrapText="1"/>
    </xf>
    <xf numFmtId="0" fontId="16" fillId="2" borderId="11" xfId="24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2" fontId="27" fillId="0" borderId="0" xfId="4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2" fontId="16" fillId="2" borderId="4" xfId="4" applyNumberFormat="1" applyFont="1" applyFill="1" applyBorder="1" applyAlignment="1">
      <alignment horizontal="center" vertical="center"/>
    </xf>
    <xf numFmtId="2" fontId="16" fillId="2" borderId="1" xfId="24" applyNumberFormat="1" applyFont="1" applyFill="1" applyBorder="1" applyAlignment="1">
      <alignment vertical="center"/>
    </xf>
    <xf numFmtId="1" fontId="5" fillId="2" borderId="1" xfId="4" applyNumberFormat="1" applyFont="1" applyFill="1" applyBorder="1" applyAlignment="1">
      <alignment horizontal="center" vertical="center"/>
    </xf>
    <xf numFmtId="2" fontId="4" fillId="2" borderId="1" xfId="4" applyNumberFormat="1" applyFont="1" applyFill="1" applyBorder="1" applyAlignment="1">
      <alignment horizontal="center" vertical="center"/>
    </xf>
    <xf numFmtId="164" fontId="4" fillId="2" borderId="4" xfId="4" applyNumberFormat="1" applyFont="1" applyFill="1" applyBorder="1" applyAlignment="1">
      <alignment horizontal="center" vertical="center"/>
    </xf>
    <xf numFmtId="2" fontId="4" fillId="2" borderId="2" xfId="4" applyNumberFormat="1" applyFont="1" applyFill="1" applyBorder="1" applyAlignment="1">
      <alignment horizontal="center" vertical="center"/>
    </xf>
    <xf numFmtId="164" fontId="4" fillId="2" borderId="2" xfId="4" applyNumberFormat="1" applyFont="1" applyFill="1" applyBorder="1" applyAlignment="1">
      <alignment horizontal="center" vertical="center"/>
    </xf>
    <xf numFmtId="2" fontId="30" fillId="2" borderId="2" xfId="4" applyNumberFormat="1" applyFont="1" applyFill="1" applyBorder="1" applyAlignment="1">
      <alignment horizontal="center" vertical="center"/>
    </xf>
    <xf numFmtId="2" fontId="4" fillId="2" borderId="4" xfId="4" applyNumberFormat="1" applyFont="1" applyFill="1" applyBorder="1" applyAlignment="1">
      <alignment horizontal="center" vertical="center"/>
    </xf>
    <xf numFmtId="0" fontId="4" fillId="2" borderId="2" xfId="4" applyFont="1" applyFill="1" applyBorder="1" applyAlignment="1">
      <alignment horizontal="center" vertical="center"/>
    </xf>
    <xf numFmtId="1" fontId="4" fillId="2" borderId="2" xfId="4" applyNumberFormat="1" applyFont="1" applyFill="1" applyBorder="1" applyAlignment="1">
      <alignment horizontal="center" vertical="center"/>
    </xf>
    <xf numFmtId="2" fontId="7" fillId="2" borderId="1" xfId="4" applyNumberFormat="1" applyFont="1" applyFill="1" applyBorder="1" applyAlignment="1">
      <alignment horizontal="center" vertical="center"/>
    </xf>
    <xf numFmtId="164" fontId="7" fillId="0" borderId="1" xfId="24" applyNumberFormat="1" applyFont="1" applyFill="1" applyBorder="1" applyAlignment="1">
      <alignment horizontal="center" vertical="top"/>
    </xf>
    <xf numFmtId="2" fontId="7" fillId="0" borderId="1" xfId="24" applyNumberFormat="1" applyFont="1" applyFill="1" applyBorder="1" applyAlignment="1">
      <alignment horizontal="center" vertical="top"/>
    </xf>
    <xf numFmtId="1" fontId="7" fillId="0" borderId="1" xfId="24" applyNumberFormat="1" applyFont="1" applyFill="1" applyBorder="1" applyAlignment="1">
      <alignment horizontal="center" vertical="top"/>
    </xf>
    <xf numFmtId="0" fontId="7" fillId="0" borderId="1" xfId="24" applyNumberFormat="1" applyFont="1" applyFill="1" applyBorder="1" applyAlignment="1">
      <alignment horizontal="center" vertical="top"/>
    </xf>
    <xf numFmtId="164" fontId="7" fillId="2" borderId="1" xfId="4" applyNumberFormat="1" applyFont="1" applyFill="1" applyBorder="1" applyAlignment="1">
      <alignment horizontal="center" vertical="center"/>
    </xf>
    <xf numFmtId="2" fontId="30" fillId="2" borderId="1" xfId="24" applyNumberFormat="1" applyFont="1" applyFill="1" applyBorder="1" applyAlignment="1">
      <alignment horizontal="center" vertical="center"/>
    </xf>
    <xf numFmtId="2" fontId="30" fillId="2" borderId="0" xfId="4" applyNumberFormat="1" applyFont="1" applyFill="1" applyBorder="1" applyAlignment="1">
      <alignment horizontal="center" vertical="center"/>
    </xf>
    <xf numFmtId="2" fontId="7" fillId="2" borderId="4" xfId="4" applyNumberFormat="1" applyFont="1" applyFill="1" applyBorder="1" applyAlignment="1">
      <alignment horizontal="center" vertical="center"/>
    </xf>
    <xf numFmtId="2" fontId="7" fillId="2" borderId="2" xfId="4" applyNumberFormat="1" applyFont="1" applyFill="1" applyBorder="1" applyAlignment="1">
      <alignment horizontal="center" vertical="center"/>
    </xf>
    <xf numFmtId="164" fontId="7" fillId="2" borderId="2" xfId="4" applyNumberFormat="1" applyFont="1" applyFill="1" applyBorder="1" applyAlignment="1">
      <alignment horizontal="center" vertical="center"/>
    </xf>
    <xf numFmtId="1" fontId="7" fillId="2" borderId="2" xfId="4" applyNumberFormat="1" applyFont="1" applyFill="1" applyBorder="1" applyAlignment="1">
      <alignment horizontal="center" vertical="center"/>
    </xf>
    <xf numFmtId="0" fontId="7" fillId="2" borderId="2" xfId="4" applyFont="1" applyFill="1" applyBorder="1" applyAlignment="1">
      <alignment horizontal="center" vertical="center"/>
    </xf>
    <xf numFmtId="2" fontId="7" fillId="0" borderId="1" xfId="24" applyNumberFormat="1" applyFont="1" applyFill="1" applyBorder="1" applyAlignment="1">
      <alignment horizontal="center" vertical="center"/>
    </xf>
    <xf numFmtId="164" fontId="7" fillId="0" borderId="1" xfId="24" applyNumberFormat="1" applyFont="1" applyFill="1" applyBorder="1" applyAlignment="1">
      <alignment horizontal="center" vertical="center"/>
    </xf>
    <xf numFmtId="0" fontId="7" fillId="0" borderId="1" xfId="24" applyNumberFormat="1" applyFont="1" applyFill="1" applyBorder="1" applyAlignment="1">
      <alignment horizontal="center" vertical="center"/>
    </xf>
    <xf numFmtId="164" fontId="7" fillId="2" borderId="4" xfId="4" applyNumberFormat="1" applyFont="1" applyFill="1" applyBorder="1" applyAlignment="1">
      <alignment horizontal="center" vertical="center"/>
    </xf>
    <xf numFmtId="2" fontId="30" fillId="2" borderId="1" xfId="24" applyNumberFormat="1" applyFont="1" applyFill="1" applyBorder="1" applyAlignment="1">
      <alignment horizontal="center" vertical="top"/>
    </xf>
    <xf numFmtId="4" fontId="33" fillId="2" borderId="1" xfId="24" applyNumberFormat="1" applyFont="1" applyFill="1" applyBorder="1" applyAlignment="1">
      <alignment horizontal="center"/>
    </xf>
    <xf numFmtId="1" fontId="30" fillId="0" borderId="1" xfId="23" applyNumberFormat="1" applyFont="1" applyFill="1" applyBorder="1" applyAlignment="1">
      <alignment horizontal="center" vertical="top"/>
    </xf>
    <xf numFmtId="2" fontId="7" fillId="2" borderId="1" xfId="0" applyNumberFormat="1" applyFont="1" applyFill="1" applyBorder="1" applyAlignment="1">
      <alignment horizontal="center" vertical="center"/>
    </xf>
    <xf numFmtId="1" fontId="30" fillId="0" borderId="1" xfId="23" applyNumberFormat="1" applyFont="1" applyFill="1" applyBorder="1" applyAlignment="1">
      <alignment horizontal="center" vertical="center"/>
    </xf>
    <xf numFmtId="1" fontId="7" fillId="0" borderId="1" xfId="24" applyNumberFormat="1" applyFont="1" applyFill="1" applyBorder="1" applyAlignment="1">
      <alignment horizontal="center" vertical="center"/>
    </xf>
    <xf numFmtId="2" fontId="30" fillId="2" borderId="1" xfId="4" applyNumberFormat="1" applyFont="1" applyFill="1" applyBorder="1" applyAlignment="1">
      <alignment horizontal="center" vertical="center"/>
    </xf>
    <xf numFmtId="4" fontId="33" fillId="2" borderId="12" xfId="4" applyNumberFormat="1" applyFont="1" applyFill="1" applyBorder="1" applyAlignment="1">
      <alignment horizontal="center" vertical="center"/>
    </xf>
    <xf numFmtId="2" fontId="30" fillId="2" borderId="0" xfId="24" applyNumberFormat="1" applyFont="1" applyFill="1" applyBorder="1" applyAlignment="1">
      <alignment horizontal="center" vertical="top"/>
    </xf>
    <xf numFmtId="2" fontId="30" fillId="0" borderId="1" xfId="24" applyNumberFormat="1" applyFont="1" applyFill="1" applyBorder="1" applyAlignment="1">
      <alignment horizontal="center" vertical="top"/>
    </xf>
    <xf numFmtId="2" fontId="30" fillId="2" borderId="4" xfId="4" applyNumberFormat="1" applyFont="1" applyFill="1" applyBorder="1" applyAlignment="1">
      <alignment horizontal="center" vertical="center"/>
    </xf>
    <xf numFmtId="164" fontId="7" fillId="2" borderId="1" xfId="24" applyNumberFormat="1" applyFont="1" applyFill="1" applyBorder="1" applyAlignment="1">
      <alignment horizontal="center"/>
    </xf>
    <xf numFmtId="1" fontId="7" fillId="2" borderId="1" xfId="24" applyNumberFormat="1" applyFont="1" applyFill="1" applyBorder="1" applyAlignment="1">
      <alignment horizontal="center"/>
    </xf>
    <xf numFmtId="2" fontId="7" fillId="2" borderId="1" xfId="24" applyNumberFormat="1" applyFont="1" applyFill="1" applyBorder="1" applyAlignment="1">
      <alignment horizontal="center"/>
    </xf>
    <xf numFmtId="2" fontId="30" fillId="2" borderId="1" xfId="24" applyNumberFormat="1" applyFont="1" applyFill="1" applyBorder="1" applyAlignment="1">
      <alignment horizontal="center"/>
    </xf>
    <xf numFmtId="2" fontId="7" fillId="2" borderId="1" xfId="4" applyNumberFormat="1" applyFont="1" applyFill="1" applyBorder="1" applyAlignment="1">
      <alignment horizontal="center"/>
    </xf>
    <xf numFmtId="2" fontId="7" fillId="0" borderId="1" xfId="23" applyNumberFormat="1" applyFont="1" applyFill="1" applyBorder="1" applyAlignment="1">
      <alignment horizontal="center" vertical="center"/>
    </xf>
    <xf numFmtId="164" fontId="7" fillId="0" borderId="1" xfId="23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1" fontId="16" fillId="0" borderId="1" xfId="23" applyNumberFormat="1" applyFont="1" applyFill="1" applyBorder="1" applyAlignment="1">
      <alignment horizontal="center" vertical="top"/>
    </xf>
    <xf numFmtId="1" fontId="4" fillId="2" borderId="1" xfId="0" applyNumberFormat="1" applyFont="1" applyFill="1" applyBorder="1" applyAlignment="1">
      <alignment horizontal="center" vertical="center"/>
    </xf>
    <xf numFmtId="3" fontId="17" fillId="2" borderId="1" xfId="4" applyNumberFormat="1" applyFont="1" applyFill="1" applyBorder="1" applyAlignment="1">
      <alignment horizontal="center"/>
    </xf>
    <xf numFmtId="2" fontId="17" fillId="2" borderId="1" xfId="4" applyNumberFormat="1" applyFont="1" applyFill="1" applyBorder="1" applyAlignment="1">
      <alignment horizontal="center"/>
    </xf>
    <xf numFmtId="4" fontId="33" fillId="2" borderId="1" xfId="4" applyNumberFormat="1" applyFont="1" applyFill="1" applyBorder="1" applyAlignment="1">
      <alignment horizontal="center"/>
    </xf>
    <xf numFmtId="0" fontId="22" fillId="0" borderId="0" xfId="4" applyNumberFormat="1" applyFont="1" applyAlignment="1">
      <alignment horizontal="center" vertical="center"/>
    </xf>
    <xf numFmtId="0" fontId="16" fillId="2" borderId="9" xfId="22" applyFont="1" applyFill="1" applyBorder="1" applyAlignment="1">
      <alignment horizontal="center" vertical="center" wrapText="1"/>
    </xf>
    <xf numFmtId="0" fontId="16" fillId="2" borderId="18" xfId="22" applyFont="1" applyFill="1" applyBorder="1" applyAlignment="1">
      <alignment horizontal="center" vertical="center" wrapText="1"/>
    </xf>
    <xf numFmtId="0" fontId="17" fillId="2" borderId="19" xfId="22" applyFont="1" applyFill="1" applyBorder="1" applyAlignment="1">
      <alignment horizontal="right" vertical="center" wrapText="1"/>
    </xf>
    <xf numFmtId="0" fontId="18" fillId="2" borderId="1" xfId="16" applyFont="1" applyFill="1" applyBorder="1" applyAlignment="1">
      <alignment horizontal="center" vertical="center"/>
    </xf>
    <xf numFmtId="0" fontId="16" fillId="2" borderId="11" xfId="22" applyFont="1" applyFill="1" applyBorder="1" applyAlignment="1">
      <alignment horizontal="center" vertical="center" wrapText="1"/>
    </xf>
    <xf numFmtId="0" fontId="17" fillId="2" borderId="8" xfId="9" applyFont="1" applyFill="1" applyBorder="1" applyAlignment="1">
      <alignment horizontal="center" vertical="center"/>
    </xf>
    <xf numFmtId="0" fontId="19" fillId="2" borderId="15" xfId="22" applyFont="1" applyFill="1" applyBorder="1" applyAlignment="1">
      <alignment horizontal="center" vertical="center" wrapText="1"/>
    </xf>
    <xf numFmtId="0" fontId="19" fillId="2" borderId="6" xfId="22" applyFont="1" applyFill="1" applyBorder="1" applyAlignment="1">
      <alignment horizontal="center" vertical="center" wrapText="1"/>
    </xf>
    <xf numFmtId="0" fontId="17" fillId="2" borderId="0" xfId="9" applyFont="1" applyFill="1" applyBorder="1" applyAlignment="1">
      <alignment horizontal="right" vertical="center"/>
    </xf>
    <xf numFmtId="0" fontId="17" fillId="2" borderId="0" xfId="9" applyFont="1" applyFill="1" applyBorder="1" applyAlignment="1">
      <alignment horizontal="center" vertical="center"/>
    </xf>
    <xf numFmtId="0" fontId="17" fillId="2" borderId="1" xfId="4" applyFont="1" applyFill="1" applyBorder="1" applyAlignment="1">
      <alignment horizontal="left"/>
    </xf>
    <xf numFmtId="0" fontId="17" fillId="2" borderId="0" xfId="4" applyNumberFormat="1" applyFont="1" applyFill="1" applyAlignment="1">
      <alignment horizontal="center" vertical="center" wrapText="1"/>
    </xf>
    <xf numFmtId="0" fontId="16" fillId="2" borderId="9" xfId="24" applyNumberFormat="1" applyFont="1" applyFill="1" applyBorder="1" applyAlignment="1">
      <alignment horizontal="center" vertical="center" wrapText="1"/>
    </xf>
    <xf numFmtId="0" fontId="16" fillId="2" borderId="11" xfId="24" applyNumberFormat="1" applyFont="1" applyFill="1" applyBorder="1" applyAlignment="1">
      <alignment horizontal="center" vertical="center" wrapText="1"/>
    </xf>
    <xf numFmtId="0" fontId="16" fillId="2" borderId="17" xfId="24" applyNumberFormat="1" applyFont="1" applyFill="1" applyBorder="1" applyAlignment="1">
      <alignment horizontal="center" vertical="center" wrapText="1"/>
    </xf>
    <xf numFmtId="0" fontId="16" fillId="2" borderId="1" xfId="24" applyNumberFormat="1" applyFont="1" applyFill="1" applyBorder="1" applyAlignment="1">
      <alignment horizontal="center" vertical="center" wrapText="1"/>
    </xf>
    <xf numFmtId="0" fontId="17" fillId="2" borderId="1" xfId="24" applyFont="1" applyFill="1" applyBorder="1" applyAlignment="1">
      <alignment vertical="center"/>
    </xf>
    <xf numFmtId="0" fontId="17" fillId="2" borderId="2" xfId="4" applyFont="1" applyFill="1" applyBorder="1" applyAlignment="1">
      <alignment horizontal="left"/>
    </xf>
    <xf numFmtId="0" fontId="17" fillId="2" borderId="0" xfId="4" applyNumberFormat="1" applyFont="1" applyFill="1" applyAlignment="1">
      <alignment horizontal="right" vertical="center"/>
    </xf>
    <xf numFmtId="0" fontId="17" fillId="2" borderId="12" xfId="4" applyFont="1" applyFill="1" applyBorder="1" applyAlignment="1">
      <alignment horizontal="left"/>
    </xf>
    <xf numFmtId="0" fontId="17" fillId="0" borderId="1" xfId="24" applyFont="1" applyFill="1" applyBorder="1" applyAlignment="1">
      <alignment vertical="center"/>
    </xf>
    <xf numFmtId="0" fontId="17" fillId="0" borderId="9" xfId="24" applyFont="1" applyFill="1" applyBorder="1" applyAlignment="1">
      <alignment vertical="center"/>
    </xf>
    <xf numFmtId="0" fontId="17" fillId="0" borderId="19" xfId="4" applyNumberFormat="1" applyFont="1" applyFill="1" applyBorder="1" applyAlignment="1">
      <alignment horizontal="right" vertical="center"/>
    </xf>
    <xf numFmtId="0" fontId="17" fillId="0" borderId="0" xfId="4" applyNumberFormat="1" applyFont="1" applyFill="1" applyAlignment="1">
      <alignment horizontal="center" vertical="center" wrapText="1"/>
    </xf>
    <xf numFmtId="0" fontId="16" fillId="0" borderId="9" xfId="24" applyNumberFormat="1" applyFont="1" applyFill="1" applyBorder="1" applyAlignment="1">
      <alignment horizontal="center" vertical="center" wrapText="1"/>
    </xf>
    <xf numFmtId="0" fontId="16" fillId="0" borderId="11" xfId="24" applyNumberFormat="1" applyFont="1" applyFill="1" applyBorder="1" applyAlignment="1">
      <alignment horizontal="center" vertical="center" wrapText="1"/>
    </xf>
    <xf numFmtId="0" fontId="16" fillId="0" borderId="17" xfId="24" applyNumberFormat="1" applyFont="1" applyFill="1" applyBorder="1" applyAlignment="1">
      <alignment horizontal="center" vertical="center" wrapText="1"/>
    </xf>
    <xf numFmtId="0" fontId="17" fillId="2" borderId="19" xfId="4" applyNumberFormat="1" applyFont="1" applyFill="1" applyBorder="1" applyAlignment="1">
      <alignment horizontal="right" vertical="center"/>
    </xf>
    <xf numFmtId="0" fontId="16" fillId="0" borderId="1" xfId="24" applyNumberFormat="1" applyFont="1" applyFill="1" applyBorder="1" applyAlignment="1">
      <alignment horizontal="center" vertical="center" wrapText="1"/>
    </xf>
    <xf numFmtId="0" fontId="17" fillId="2" borderId="0" xfId="4" applyNumberFormat="1" applyFont="1" applyFill="1" applyAlignment="1">
      <alignment horizontal="right" vertical="center" wrapText="1"/>
    </xf>
    <xf numFmtId="0" fontId="16" fillId="2" borderId="0" xfId="4" applyNumberFormat="1" applyFont="1" applyFill="1" applyAlignment="1">
      <alignment vertical="center" wrapText="1"/>
    </xf>
    <xf numFmtId="1" fontId="16" fillId="0" borderId="0" xfId="24" applyNumberFormat="1" applyFont="1" applyFill="1" applyBorder="1" applyAlignment="1">
      <alignment horizontal="center" vertical="center"/>
    </xf>
    <xf numFmtId="0" fontId="17" fillId="2" borderId="3" xfId="4" applyFont="1" applyFill="1" applyBorder="1" applyAlignment="1">
      <alignment horizontal="left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wrapText="1"/>
    </xf>
    <xf numFmtId="1" fontId="16" fillId="0" borderId="1" xfId="4" applyNumberFormat="1" applyFont="1" applyFill="1" applyBorder="1" applyAlignment="1">
      <alignment horizontal="center" vertical="center"/>
    </xf>
    <xf numFmtId="2" fontId="27" fillId="0" borderId="1" xfId="4" applyNumberFormat="1" applyFont="1" applyFill="1" applyBorder="1" applyAlignment="1">
      <alignment horizontal="center" vertical="center"/>
    </xf>
    <xf numFmtId="2" fontId="40" fillId="0" borderId="1" xfId="24" applyNumberFormat="1" applyFont="1" applyFill="1" applyBorder="1" applyAlignment="1">
      <alignment horizontal="center" vertical="center"/>
    </xf>
    <xf numFmtId="164" fontId="40" fillId="0" borderId="1" xfId="24" applyNumberFormat="1" applyFont="1" applyFill="1" applyBorder="1" applyAlignment="1">
      <alignment horizontal="center" vertical="center"/>
    </xf>
    <xf numFmtId="2" fontId="41" fillId="0" borderId="1" xfId="23" applyNumberFormat="1" applyFont="1" applyFill="1" applyBorder="1" applyAlignment="1">
      <alignment horizontal="center" vertical="center"/>
    </xf>
    <xf numFmtId="1" fontId="16" fillId="4" borderId="1" xfId="24" applyNumberFormat="1" applyFont="1" applyFill="1" applyBorder="1" applyAlignment="1">
      <alignment horizontal="center" vertical="center"/>
    </xf>
    <xf numFmtId="2" fontId="16" fillId="4" borderId="1" xfId="24" applyNumberFormat="1" applyFont="1" applyFill="1" applyBorder="1" applyAlignment="1">
      <alignment horizontal="center" vertical="center"/>
    </xf>
    <xf numFmtId="2" fontId="27" fillId="4" borderId="1" xfId="24" applyNumberFormat="1" applyFont="1" applyFill="1" applyBorder="1" applyAlignment="1">
      <alignment horizontal="center" vertical="center"/>
    </xf>
    <xf numFmtId="164" fontId="27" fillId="4" borderId="1" xfId="24" applyNumberFormat="1" applyFont="1" applyFill="1" applyBorder="1" applyAlignment="1">
      <alignment horizontal="center" vertical="center"/>
    </xf>
    <xf numFmtId="1" fontId="27" fillId="4" borderId="1" xfId="24" applyNumberFormat="1" applyFont="1" applyFill="1" applyBorder="1" applyAlignment="1">
      <alignment horizontal="center" vertical="center"/>
    </xf>
    <xf numFmtId="2" fontId="42" fillId="0" borderId="1" xfId="4" applyNumberFormat="1" applyFont="1" applyFill="1" applyBorder="1" applyAlignment="1">
      <alignment horizontal="center" vertical="center"/>
    </xf>
    <xf numFmtId="2" fontId="43" fillId="0" borderId="1" xfId="23" applyNumberFormat="1" applyFont="1" applyFill="1" applyBorder="1" applyAlignment="1">
      <alignment horizontal="center" vertical="top"/>
    </xf>
    <xf numFmtId="164" fontId="43" fillId="0" borderId="1" xfId="23" applyNumberFormat="1" applyFont="1" applyFill="1" applyBorder="1" applyAlignment="1">
      <alignment horizontal="center" vertical="top"/>
    </xf>
    <xf numFmtId="2" fontId="44" fillId="0" borderId="1" xfId="24" applyNumberFormat="1" applyFont="1" applyFill="1" applyBorder="1" applyAlignment="1">
      <alignment horizontal="center" vertical="top"/>
    </xf>
    <xf numFmtId="2" fontId="44" fillId="2" borderId="2" xfId="4" applyNumberFormat="1" applyFont="1" applyFill="1" applyBorder="1" applyAlignment="1">
      <alignment horizontal="center" vertical="center"/>
    </xf>
    <xf numFmtId="2" fontId="46" fillId="2" borderId="1" xfId="24" applyNumberFormat="1" applyFont="1" applyFill="1" applyBorder="1" applyAlignment="1">
      <alignment horizontal="center" vertical="center"/>
    </xf>
    <xf numFmtId="2" fontId="45" fillId="2" borderId="2" xfId="4" applyNumberFormat="1" applyFont="1" applyFill="1" applyBorder="1" applyAlignment="1">
      <alignment horizontal="center" vertical="center"/>
    </xf>
  </cellXfs>
  <cellStyles count="35">
    <cellStyle name="Гиперссылка 2" xfId="1"/>
    <cellStyle name="Обычный" xfId="0" builtinId="0"/>
    <cellStyle name="Обычный 10" xfId="2"/>
    <cellStyle name="Обычный 11" xfId="3"/>
    <cellStyle name="Обычный 12" xfId="4"/>
    <cellStyle name="Обычный 2" xfId="5"/>
    <cellStyle name="Обычный 2 2" xfId="6"/>
    <cellStyle name="Обычный 2 3" xfId="7"/>
    <cellStyle name="Обычный 2 4" xfId="8"/>
    <cellStyle name="Обычный 2 5" xfId="9"/>
    <cellStyle name="Обычный 3" xfId="10"/>
    <cellStyle name="Обычный 3 2" xfId="11"/>
    <cellStyle name="Обычный 3 3" xfId="12"/>
    <cellStyle name="Обычный 3 4" xfId="13"/>
    <cellStyle name="Обычный 4" xfId="14"/>
    <cellStyle name="Обычный 4 2" xfId="15"/>
    <cellStyle name="Обычный 4 3" xfId="16"/>
    <cellStyle name="Обычный 5" xfId="17"/>
    <cellStyle name="Обычный 6" xfId="18"/>
    <cellStyle name="Обычный 6 2" xfId="19"/>
    <cellStyle name="Обычный 7" xfId="20"/>
    <cellStyle name="Обычный 8" xfId="21"/>
    <cellStyle name="Обычный 9" xfId="22"/>
    <cellStyle name="Обычный_Лист1" xfId="23"/>
    <cellStyle name="Обычный_Лист2" xfId="24"/>
    <cellStyle name="Обычный_Проект меню" xfId="25"/>
    <cellStyle name="Процентный 11" xfId="26"/>
    <cellStyle name="Процентный 11 2" xfId="27"/>
    <cellStyle name="Процентный 2" xfId="28"/>
    <cellStyle name="Процентный 3" xfId="29"/>
    <cellStyle name="Процентный 4" xfId="30"/>
    <cellStyle name="Процентный 5" xfId="31"/>
    <cellStyle name="Процентный 6" xfId="32"/>
    <cellStyle name="Процентный 8" xfId="33"/>
    <cellStyle name="Финансовый 2" xfId="3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-PC/Desktop/30.09&#1057;&#1045;&#1053;&#1058;&#1071;&#1041;&#1056;&#1068;1/11.09.&#1057;&#1045;&#1053;&#1058;&#1071;&#1041;&#1056;&#106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oolFedorkovo\Desktop\&#1055;&#1048;&#1058;&#1040;&#1053;&#1048;&#1045;\&#1052;&#1086;&#1085;&#1080;&#1090;&#1086;&#1088;&#1080;&#1085;&#1075;%20&#1087;&#1080;&#1090;&#1072;&#1085;&#1080;&#1103;\&#1050;&#1040;&#1058;&#1045;%20&#1085;&#1072;%20&#1089;&#1072;&#1081;&#1090;\2025%20&#1075;&#1086;&#1076;\&#1050;&#1072;&#1090;&#1077;%20&#1085;&#1072;%20&#1089;&#1072;&#1081;&#1090;%20&#1060;&#1077;&#1074;&#1088;&#1072;&#1083;&#1100;\&#1074;%20&#1088;&#1072;&#1073;&#1086;&#1090;&#1091;%20&#1054;&#1041;&#1065;&#1045;&#1045;%20%2010-&#1080;%20&#1044;&#1053;.%20&#1052;&#1045;&#1053;&#1070;%20&#1086;&#1090;%207%20&#1076;&#1086;%20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2"/>
      <sheetName val="О2"/>
      <sheetName val="Ксад"/>
      <sheetName val="0"/>
      <sheetName val="1"/>
      <sheetName val="2."/>
      <sheetName val="3,"/>
      <sheetName val="4,"/>
      <sheetName val="7"/>
      <sheetName val="8"/>
      <sheetName val="9"/>
      <sheetName val="10"/>
      <sheetName val="11"/>
      <sheetName val="14"/>
      <sheetName val="15"/>
      <sheetName val="16"/>
      <sheetName val="17"/>
      <sheetName val="18"/>
      <sheetName val="21"/>
      <sheetName val="22"/>
      <sheetName val="23"/>
      <sheetName val="24"/>
      <sheetName val="25"/>
      <sheetName val="28"/>
      <sheetName val="29"/>
      <sheetName val="30"/>
      <sheetName val="Мн"/>
      <sheetName val="К45"/>
      <sheetName val="К15"/>
      <sheetName val="Д1"/>
      <sheetName val="О1"/>
      <sheetName val="Д4с"/>
      <sheetName val="О4с"/>
      <sheetName val="Д4 "/>
      <sheetName val="О4"/>
      <sheetName val="2"/>
      <sheetName val="3."/>
      <sheetName val="4."/>
      <sheetName val="7."/>
      <sheetName val="8."/>
      <sheetName val="9."/>
      <sheetName val="10."/>
      <sheetName val="11."/>
      <sheetName val="14."/>
      <sheetName val="15."/>
      <sheetName val="16."/>
      <sheetName val="17."/>
      <sheetName val="18."/>
      <sheetName val="21."/>
      <sheetName val="22."/>
      <sheetName val="23."/>
      <sheetName val="24."/>
      <sheetName val="25."/>
      <sheetName val="28."/>
      <sheetName val="29."/>
      <sheetName val="30."/>
      <sheetName val="Лист2"/>
      <sheetName val="Лист1"/>
      <sheetName val="Лист3"/>
      <sheetName val="Лист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листов"/>
      <sheetName val="Структура типовая"/>
      <sheetName val="Структура"/>
      <sheetName val="Типовое меню"/>
      <sheetName val="Проект меню от7-11 лет на сайт"/>
      <sheetName val="Проект меню от7-11 лет (2)"/>
      <sheetName val="Проект меню от7-11 лет"/>
      <sheetName val="Лист1"/>
      <sheetName val="Расчет ХЭХ"/>
      <sheetName val="соотношение ЭЦ"/>
      <sheetName val="1 д. "/>
      <sheetName val="2 д."/>
      <sheetName val="3 д."/>
      <sheetName val="4д."/>
      <sheetName val="5д."/>
      <sheetName val="6д."/>
      <sheetName val="7д."/>
      <sheetName val="8д."/>
      <sheetName val="9д."/>
      <sheetName val="10д."/>
      <sheetName val="цена"/>
      <sheetName val="ВКС"/>
      <sheetName val="тит"/>
      <sheetName val="БЖУ"/>
      <sheetName val="Лист2"/>
      <sheetName val="Лист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0">
          <cell r="R10">
            <v>9.5</v>
          </cell>
        </row>
      </sheetData>
      <sheetData sheetId="11">
        <row r="9">
          <cell r="R9">
            <v>39.890880000000003</v>
          </cell>
        </row>
      </sheetData>
      <sheetData sheetId="12">
        <row r="10">
          <cell r="R10">
            <v>47.038609999999991</v>
          </cell>
        </row>
      </sheetData>
      <sheetData sheetId="13">
        <row r="9">
          <cell r="R9">
            <v>37.024049999999995</v>
          </cell>
        </row>
      </sheetData>
      <sheetData sheetId="14">
        <row r="9">
          <cell r="B9" t="str">
            <v>Омлет натуральный</v>
          </cell>
        </row>
      </sheetData>
      <sheetData sheetId="15">
        <row r="10">
          <cell r="R10">
            <v>9.5</v>
          </cell>
        </row>
      </sheetData>
      <sheetData sheetId="16">
        <row r="9">
          <cell r="R9">
            <v>23.240250000000003</v>
          </cell>
        </row>
      </sheetData>
      <sheetData sheetId="17">
        <row r="10">
          <cell r="A10" t="str">
            <v>222/М/ССЖ</v>
          </cell>
        </row>
      </sheetData>
      <sheetData sheetId="18">
        <row r="9">
          <cell r="R9">
            <v>28.024679999999996</v>
          </cell>
        </row>
      </sheetData>
      <sheetData sheetId="19">
        <row r="10">
          <cell r="B10" t="str">
            <v>Биточки рыбные с соусом сметанным, 90/30</v>
          </cell>
        </row>
      </sheetData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E25" sqref="E25"/>
    </sheetView>
  </sheetViews>
  <sheetFormatPr defaultRowHeight="15" x14ac:dyDescent="0.25"/>
  <cols>
    <col min="1" max="1" width="41" style="48" customWidth="1"/>
    <col min="2" max="2" width="52.28515625" style="48" customWidth="1"/>
    <col min="3" max="16384" width="9.140625" style="48"/>
  </cols>
  <sheetData>
    <row r="1" spans="1:2" ht="35.25" customHeight="1" x14ac:dyDescent="0.25">
      <c r="A1" s="310" t="s">
        <v>143</v>
      </c>
      <c r="B1" s="310"/>
    </row>
    <row r="2" spans="1:2" ht="24.75" customHeight="1" x14ac:dyDescent="0.25">
      <c r="A2" s="49" t="s">
        <v>144</v>
      </c>
      <c r="B2" s="49" t="s">
        <v>145</v>
      </c>
    </row>
    <row r="3" spans="1:2" ht="21" customHeight="1" x14ac:dyDescent="0.25">
      <c r="A3" s="50" t="s">
        <v>146</v>
      </c>
      <c r="B3" s="51" t="s">
        <v>94</v>
      </c>
    </row>
    <row r="4" spans="1:2" ht="21" customHeight="1" x14ac:dyDescent="0.25">
      <c r="A4" s="52" t="s">
        <v>147</v>
      </c>
      <c r="B4" s="51" t="s">
        <v>137</v>
      </c>
    </row>
    <row r="5" spans="1:2" ht="21" customHeight="1" x14ac:dyDescent="0.25">
      <c r="A5" s="50" t="s">
        <v>148</v>
      </c>
      <c r="B5" s="51" t="s">
        <v>149</v>
      </c>
    </row>
    <row r="6" spans="1:2" ht="21" customHeight="1" x14ac:dyDescent="0.25">
      <c r="A6" s="50" t="s">
        <v>150</v>
      </c>
      <c r="B6" s="51" t="s">
        <v>151</v>
      </c>
    </row>
    <row r="7" spans="1:2" ht="21" customHeight="1" x14ac:dyDescent="0.25">
      <c r="A7" s="50" t="s">
        <v>152</v>
      </c>
      <c r="B7" s="51" t="s">
        <v>153</v>
      </c>
    </row>
    <row r="8" spans="1:2" ht="21" customHeight="1" x14ac:dyDescent="0.25">
      <c r="A8" s="50" t="s">
        <v>154</v>
      </c>
      <c r="B8" s="51" t="s">
        <v>155</v>
      </c>
    </row>
    <row r="9" spans="1:2" ht="21" customHeight="1" x14ac:dyDescent="0.25">
      <c r="A9" s="50" t="s">
        <v>156</v>
      </c>
      <c r="B9" s="51" t="s">
        <v>157</v>
      </c>
    </row>
    <row r="10" spans="1:2" ht="21" customHeight="1" x14ac:dyDescent="0.25">
      <c r="A10" s="50" t="s">
        <v>158</v>
      </c>
      <c r="B10" s="51" t="s">
        <v>159</v>
      </c>
    </row>
    <row r="11" spans="1:2" ht="21" customHeight="1" x14ac:dyDescent="0.25">
      <c r="A11" s="50" t="s">
        <v>160</v>
      </c>
      <c r="B11" s="51" t="s">
        <v>161</v>
      </c>
    </row>
    <row r="12" spans="1:2" ht="21" customHeight="1" x14ac:dyDescent="0.25">
      <c r="A12" s="52" t="s">
        <v>162</v>
      </c>
      <c r="B12" s="51" t="s">
        <v>163</v>
      </c>
    </row>
  </sheetData>
  <mergeCells count="1">
    <mergeCell ref="A1:B1"/>
  </mergeCells>
  <phoneticPr fontId="34" type="noConversion"/>
  <hyperlinks>
    <hyperlink ref="A3" location="'Структура типовая'!A1" display="'Структура типовая'!A1"/>
    <hyperlink ref="A4" location="Структура!A1" display="Структура!A1"/>
    <hyperlink ref="A5" location="'Проект меню'!A1" display="'Проект меню'!A1"/>
    <hyperlink ref="A6" location="'Расчет ХЭХ'!A1" display="'Расчет ХЭХ'!A1"/>
    <hyperlink ref="A7" location="'соотношение ЭЦ'!A1" display="'соотношение ЭЦ'!A1"/>
    <hyperlink ref="A8" location="'Себестоимость рациона'!A1" display="'Себестоимость рациона'!A1"/>
    <hyperlink ref="A9" location="'Себестоимость блюд '!A1" display="'Себестоимость блюд '!A1"/>
    <hyperlink ref="A10" location="'Выполнение норм'!A1" display="'Выполнение норм'!A1"/>
    <hyperlink ref="A11" location="'Примеры допустимых замен'!A1" display="'Примеры допустимых замен'!A1"/>
    <hyperlink ref="A12" location="цены!A1" display="цены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N24"/>
  <sheetViews>
    <sheetView view="pageBreakPreview" topLeftCell="A16" zoomScaleNormal="100" zoomScaleSheetLayoutView="100" workbookViewId="0">
      <selection activeCell="J17" sqref="J17"/>
    </sheetView>
  </sheetViews>
  <sheetFormatPr defaultRowHeight="16.5" x14ac:dyDescent="0.3"/>
  <cols>
    <col min="1" max="1" width="9.140625" style="44"/>
    <col min="2" max="3" width="18.140625" style="47" customWidth="1"/>
    <col min="4" max="5" width="15.42578125" style="47" customWidth="1"/>
    <col min="6" max="6" width="14.28515625" style="47" customWidth="1"/>
    <col min="7" max="8" width="14.140625" style="47" customWidth="1"/>
    <col min="9" max="9" width="14.7109375" style="47" customWidth="1"/>
    <col min="10" max="10" width="11.85546875" style="47" customWidth="1"/>
    <col min="11" max="11" width="12.5703125" style="47" customWidth="1"/>
    <col min="12" max="12" width="11.5703125" style="47" customWidth="1"/>
    <col min="13" max="13" width="14.85546875" style="47" customWidth="1"/>
    <col min="14" max="16384" width="9.140625" style="44"/>
  </cols>
  <sheetData>
    <row r="1" spans="1:14" x14ac:dyDescent="0.3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 t="s">
        <v>93</v>
      </c>
    </row>
    <row r="2" spans="1:14" x14ac:dyDescent="0.3">
      <c r="B2" s="30" t="s">
        <v>94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4" ht="34.5" customHeight="1" x14ac:dyDescent="0.3">
      <c r="A3" s="311" t="s">
        <v>1</v>
      </c>
      <c r="B3" s="31" t="s">
        <v>95</v>
      </c>
      <c r="C3" s="31" t="s">
        <v>96</v>
      </c>
      <c r="D3" s="31" t="s">
        <v>97</v>
      </c>
      <c r="E3" s="31" t="s">
        <v>98</v>
      </c>
      <c r="F3" s="31" t="s">
        <v>99</v>
      </c>
      <c r="G3" s="31" t="s">
        <v>100</v>
      </c>
      <c r="H3" s="31" t="s">
        <v>101</v>
      </c>
      <c r="I3" s="31" t="s">
        <v>102</v>
      </c>
      <c r="J3" s="31" t="s">
        <v>103</v>
      </c>
      <c r="K3" s="31" t="s">
        <v>104</v>
      </c>
      <c r="L3" s="31" t="s">
        <v>105</v>
      </c>
      <c r="M3" s="31" t="s">
        <v>106</v>
      </c>
    </row>
    <row r="4" spans="1:14" ht="49.5" customHeight="1" x14ac:dyDescent="0.3">
      <c r="A4" s="312"/>
      <c r="B4" s="31" t="s">
        <v>107</v>
      </c>
      <c r="C4" s="31">
        <v>10</v>
      </c>
      <c r="D4" s="31" t="s">
        <v>5</v>
      </c>
      <c r="E4" s="31"/>
      <c r="F4" s="31" t="s">
        <v>5</v>
      </c>
      <c r="G4" s="31"/>
      <c r="H4" s="31"/>
      <c r="I4" s="31" t="s">
        <v>5</v>
      </c>
      <c r="J4" s="31"/>
      <c r="K4" s="31" t="s">
        <v>5</v>
      </c>
      <c r="L4" s="31"/>
      <c r="M4" s="31" t="s">
        <v>5</v>
      </c>
    </row>
    <row r="5" spans="1:14" ht="49.5" customHeight="1" x14ac:dyDescent="0.3">
      <c r="A5" s="312"/>
      <c r="B5" s="31" t="s">
        <v>107</v>
      </c>
      <c r="C5" s="31">
        <v>15</v>
      </c>
      <c r="D5" s="31" t="s">
        <v>27</v>
      </c>
      <c r="E5" s="31"/>
      <c r="F5" s="31"/>
      <c r="G5" s="31"/>
      <c r="H5" s="31"/>
      <c r="I5" s="31" t="s">
        <v>27</v>
      </c>
      <c r="J5" s="31"/>
      <c r="K5" s="31" t="s">
        <v>27</v>
      </c>
      <c r="L5" s="31"/>
      <c r="M5" s="31"/>
    </row>
    <row r="6" spans="1:14" ht="49.5" customHeight="1" x14ac:dyDescent="0.3">
      <c r="A6" s="312"/>
      <c r="B6" s="31" t="s">
        <v>108</v>
      </c>
      <c r="C6" s="31">
        <v>40</v>
      </c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4" ht="99" customHeight="1" x14ac:dyDescent="0.3">
      <c r="A7" s="312"/>
      <c r="B7" s="31" t="s">
        <v>109</v>
      </c>
      <c r="C7" s="31" t="s">
        <v>110</v>
      </c>
      <c r="D7" s="31" t="s">
        <v>111</v>
      </c>
      <c r="E7" s="31" t="s">
        <v>112</v>
      </c>
      <c r="F7" s="31" t="s">
        <v>113</v>
      </c>
      <c r="G7" s="31" t="s">
        <v>114</v>
      </c>
      <c r="H7" s="31" t="s">
        <v>115</v>
      </c>
      <c r="I7" s="31" t="s">
        <v>111</v>
      </c>
      <c r="J7" s="31" t="s">
        <v>112</v>
      </c>
      <c r="K7" s="31" t="s">
        <v>113</v>
      </c>
      <c r="L7" s="31" t="s">
        <v>114</v>
      </c>
      <c r="M7" s="31" t="s">
        <v>116</v>
      </c>
    </row>
    <row r="8" spans="1:14" ht="82.5" x14ac:dyDescent="0.3">
      <c r="A8" s="312"/>
      <c r="B8" s="31" t="s">
        <v>117</v>
      </c>
      <c r="C8" s="31">
        <v>150</v>
      </c>
      <c r="D8" s="31"/>
      <c r="E8" s="31" t="s">
        <v>118</v>
      </c>
      <c r="F8" s="31"/>
      <c r="G8" s="31" t="s">
        <v>119</v>
      </c>
      <c r="H8" s="31"/>
      <c r="I8" s="31"/>
      <c r="J8" s="31" t="s">
        <v>119</v>
      </c>
      <c r="K8" s="31"/>
      <c r="L8" s="31" t="s">
        <v>119</v>
      </c>
      <c r="M8" s="31" t="s">
        <v>118</v>
      </c>
    </row>
    <row r="9" spans="1:14" ht="66" customHeight="1" x14ac:dyDescent="0.3">
      <c r="A9" s="312"/>
      <c r="B9" s="31" t="s">
        <v>120</v>
      </c>
      <c r="C9" s="31">
        <v>180</v>
      </c>
      <c r="D9" s="31" t="s">
        <v>121</v>
      </c>
      <c r="E9" s="31" t="s">
        <v>122</v>
      </c>
      <c r="F9" s="31" t="s">
        <v>122</v>
      </c>
      <c r="G9" s="31" t="s">
        <v>121</v>
      </c>
      <c r="H9" s="31" t="s">
        <v>122</v>
      </c>
      <c r="I9" s="31" t="s">
        <v>121</v>
      </c>
      <c r="J9" s="31" t="s">
        <v>122</v>
      </c>
      <c r="K9" s="31" t="s">
        <v>122</v>
      </c>
      <c r="L9" s="31" t="s">
        <v>121</v>
      </c>
      <c r="M9" s="31" t="s">
        <v>122</v>
      </c>
    </row>
    <row r="10" spans="1:14" ht="66" customHeight="1" x14ac:dyDescent="0.3">
      <c r="A10" s="312"/>
      <c r="B10" s="31" t="s">
        <v>123</v>
      </c>
      <c r="C10" s="31">
        <v>15</v>
      </c>
      <c r="D10" s="31"/>
      <c r="E10" s="31"/>
      <c r="F10" s="31" t="s">
        <v>123</v>
      </c>
      <c r="G10" s="31"/>
      <c r="H10" s="31"/>
      <c r="I10" s="31"/>
      <c r="J10" s="31"/>
      <c r="K10" s="31" t="s">
        <v>123</v>
      </c>
      <c r="L10" s="31"/>
      <c r="M10" s="31"/>
    </row>
    <row r="11" spans="1:14" ht="33" x14ac:dyDescent="0.3">
      <c r="A11" s="312"/>
      <c r="B11" s="31" t="s">
        <v>124</v>
      </c>
      <c r="C11" s="31">
        <v>30</v>
      </c>
      <c r="D11" s="31" t="s">
        <v>3</v>
      </c>
      <c r="E11" s="31" t="s">
        <v>3</v>
      </c>
      <c r="F11" s="31" t="s">
        <v>3</v>
      </c>
      <c r="G11" s="31" t="s">
        <v>3</v>
      </c>
      <c r="H11" s="31" t="s">
        <v>3</v>
      </c>
      <c r="I11" s="31" t="s">
        <v>3</v>
      </c>
      <c r="J11" s="31" t="s">
        <v>3</v>
      </c>
      <c r="K11" s="31" t="s">
        <v>3</v>
      </c>
      <c r="L11" s="31" t="s">
        <v>3</v>
      </c>
      <c r="M11" s="31" t="s">
        <v>3</v>
      </c>
    </row>
    <row r="12" spans="1:14" x14ac:dyDescent="0.3">
      <c r="A12" s="312"/>
      <c r="B12" s="31" t="s">
        <v>125</v>
      </c>
      <c r="C12" s="31">
        <v>100</v>
      </c>
      <c r="D12" s="31" t="s">
        <v>125</v>
      </c>
      <c r="E12" s="31" t="s">
        <v>125</v>
      </c>
      <c r="F12" s="31" t="s">
        <v>125</v>
      </c>
      <c r="G12" s="31" t="s">
        <v>125</v>
      </c>
      <c r="H12" s="31" t="s">
        <v>125</v>
      </c>
      <c r="I12" s="31" t="s">
        <v>125</v>
      </c>
      <c r="J12" s="31" t="s">
        <v>125</v>
      </c>
      <c r="K12" s="31" t="s">
        <v>125</v>
      </c>
      <c r="L12" s="31" t="s">
        <v>125</v>
      </c>
      <c r="M12" s="31" t="s">
        <v>125</v>
      </c>
    </row>
    <row r="13" spans="1:14" x14ac:dyDescent="0.3">
      <c r="A13" s="32"/>
      <c r="B13" s="313" t="s">
        <v>93</v>
      </c>
      <c r="C13" s="313"/>
      <c r="D13" s="313"/>
      <c r="E13" s="313"/>
      <c r="F13" s="313"/>
      <c r="G13" s="313"/>
      <c r="H13" s="313"/>
      <c r="I13" s="313"/>
      <c r="J13" s="313"/>
      <c r="K13" s="313"/>
      <c r="L13" s="313"/>
      <c r="M13" s="313"/>
    </row>
    <row r="14" spans="1:14" x14ac:dyDescent="0.3">
      <c r="B14" s="33" t="s">
        <v>94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</row>
    <row r="15" spans="1:14" ht="132" customHeight="1" x14ac:dyDescent="0.3">
      <c r="A15" s="312" t="s">
        <v>2</v>
      </c>
      <c r="B15" s="31" t="s">
        <v>126</v>
      </c>
      <c r="C15" s="31">
        <v>60</v>
      </c>
      <c r="D15" s="31" t="s">
        <v>127</v>
      </c>
      <c r="E15" s="31" t="s">
        <v>128</v>
      </c>
      <c r="F15" s="31" t="s">
        <v>127</v>
      </c>
      <c r="G15" s="31" t="s">
        <v>128</v>
      </c>
      <c r="H15" s="31" t="s">
        <v>128</v>
      </c>
      <c r="I15" s="31" t="s">
        <v>127</v>
      </c>
      <c r="J15" s="31" t="s">
        <v>128</v>
      </c>
      <c r="K15" s="31" t="s">
        <v>127</v>
      </c>
      <c r="L15" s="31" t="s">
        <v>128</v>
      </c>
      <c r="M15" s="31" t="s">
        <v>127</v>
      </c>
    </row>
    <row r="16" spans="1:14" ht="115.5" customHeight="1" x14ac:dyDescent="0.3">
      <c r="A16" s="312"/>
      <c r="B16" s="31" t="s">
        <v>129</v>
      </c>
      <c r="C16" s="31">
        <v>200</v>
      </c>
      <c r="D16" s="31" t="s">
        <v>130</v>
      </c>
      <c r="E16" s="31" t="s">
        <v>131</v>
      </c>
      <c r="F16" s="31" t="s">
        <v>130</v>
      </c>
      <c r="G16" s="31" t="s">
        <v>131</v>
      </c>
      <c r="H16" s="31" t="s">
        <v>130</v>
      </c>
      <c r="I16" s="31" t="s">
        <v>131</v>
      </c>
      <c r="J16" s="31" t="s">
        <v>130</v>
      </c>
      <c r="K16" s="31" t="s">
        <v>131</v>
      </c>
      <c r="L16" s="31" t="s">
        <v>130</v>
      </c>
      <c r="M16" s="31" t="s">
        <v>131</v>
      </c>
    </row>
    <row r="17" spans="1:13" ht="66" customHeight="1" x14ac:dyDescent="0.3">
      <c r="A17" s="312"/>
      <c r="B17" s="31" t="s">
        <v>109</v>
      </c>
      <c r="C17" s="31">
        <v>90</v>
      </c>
      <c r="D17" s="31" t="s">
        <v>142</v>
      </c>
      <c r="E17" s="31" t="s">
        <v>114</v>
      </c>
      <c r="F17" s="31" t="s">
        <v>116</v>
      </c>
      <c r="G17" s="31" t="s">
        <v>112</v>
      </c>
      <c r="H17" s="31" t="s">
        <v>114</v>
      </c>
      <c r="I17" s="31" t="s">
        <v>112</v>
      </c>
      <c r="J17" s="31" t="s">
        <v>114</v>
      </c>
      <c r="K17" s="31" t="s">
        <v>116</v>
      </c>
      <c r="L17" s="31" t="s">
        <v>112</v>
      </c>
      <c r="M17" s="31" t="s">
        <v>114</v>
      </c>
    </row>
    <row r="18" spans="1:13" ht="66" customHeight="1" x14ac:dyDescent="0.3">
      <c r="A18" s="312"/>
      <c r="B18" s="31" t="s">
        <v>117</v>
      </c>
      <c r="C18" s="31">
        <v>150</v>
      </c>
      <c r="D18" s="31" t="s">
        <v>118</v>
      </c>
      <c r="E18" s="31" t="s">
        <v>119</v>
      </c>
      <c r="F18" s="31" t="s">
        <v>118</v>
      </c>
      <c r="G18" s="31" t="s">
        <v>119</v>
      </c>
      <c r="H18" s="31" t="s">
        <v>118</v>
      </c>
      <c r="I18" s="31" t="s">
        <v>119</v>
      </c>
      <c r="J18" s="31" t="s">
        <v>118</v>
      </c>
      <c r="K18" s="31" t="s">
        <v>119</v>
      </c>
      <c r="L18" s="31" t="s">
        <v>118</v>
      </c>
      <c r="M18" s="31" t="s">
        <v>119</v>
      </c>
    </row>
    <row r="19" spans="1:13" ht="66" customHeight="1" x14ac:dyDescent="0.3">
      <c r="A19" s="312"/>
      <c r="B19" s="31" t="s">
        <v>120</v>
      </c>
      <c r="C19" s="31">
        <v>180</v>
      </c>
      <c r="D19" s="31" t="s">
        <v>132</v>
      </c>
      <c r="E19" s="31" t="s">
        <v>132</v>
      </c>
      <c r="F19" s="31" t="s">
        <v>132</v>
      </c>
      <c r="G19" s="31" t="s">
        <v>132</v>
      </c>
      <c r="H19" s="31" t="s">
        <v>132</v>
      </c>
      <c r="I19" s="31" t="s">
        <v>132</v>
      </c>
      <c r="J19" s="31" t="s">
        <v>132</v>
      </c>
      <c r="K19" s="31" t="s">
        <v>132</v>
      </c>
      <c r="L19" s="31" t="s">
        <v>132</v>
      </c>
      <c r="M19" s="31" t="s">
        <v>132</v>
      </c>
    </row>
    <row r="20" spans="1:13" ht="33" x14ac:dyDescent="0.3">
      <c r="A20" s="312"/>
      <c r="B20" s="31" t="s">
        <v>124</v>
      </c>
      <c r="C20" s="31">
        <v>20</v>
      </c>
      <c r="D20" s="31" t="s">
        <v>3</v>
      </c>
      <c r="E20" s="31" t="s">
        <v>3</v>
      </c>
      <c r="F20" s="31" t="s">
        <v>3</v>
      </c>
      <c r="G20" s="31" t="s">
        <v>3</v>
      </c>
      <c r="H20" s="31" t="s">
        <v>3</v>
      </c>
      <c r="I20" s="31" t="s">
        <v>3</v>
      </c>
      <c r="J20" s="31" t="s">
        <v>3</v>
      </c>
      <c r="K20" s="31" t="s">
        <v>3</v>
      </c>
      <c r="L20" s="31" t="s">
        <v>3</v>
      </c>
      <c r="M20" s="31" t="s">
        <v>3</v>
      </c>
    </row>
    <row r="21" spans="1:13" ht="33" customHeight="1" x14ac:dyDescent="0.3">
      <c r="A21" s="312"/>
      <c r="B21" s="34" t="s">
        <v>124</v>
      </c>
      <c r="C21" s="34">
        <v>30</v>
      </c>
      <c r="D21" s="34" t="s">
        <v>38</v>
      </c>
      <c r="E21" s="34" t="s">
        <v>38</v>
      </c>
      <c r="F21" s="34" t="s">
        <v>38</v>
      </c>
      <c r="G21" s="34" t="s">
        <v>38</v>
      </c>
      <c r="H21" s="34" t="s">
        <v>38</v>
      </c>
      <c r="I21" s="34" t="s">
        <v>38</v>
      </c>
      <c r="J21" s="34" t="s">
        <v>38</v>
      </c>
      <c r="K21" s="34" t="s">
        <v>38</v>
      </c>
      <c r="L21" s="34" t="s">
        <v>38</v>
      </c>
      <c r="M21" s="34" t="s">
        <v>38</v>
      </c>
    </row>
    <row r="22" spans="1:13" ht="32.25" customHeight="1" x14ac:dyDescent="0.3">
      <c r="A22" s="314" t="s">
        <v>133</v>
      </c>
      <c r="B22" s="45" t="s">
        <v>134</v>
      </c>
      <c r="C22" s="45">
        <v>50</v>
      </c>
      <c r="D22" s="45" t="s">
        <v>134</v>
      </c>
      <c r="E22" s="45" t="s">
        <v>134</v>
      </c>
      <c r="F22" s="45" t="s">
        <v>134</v>
      </c>
      <c r="G22" s="45" t="s">
        <v>134</v>
      </c>
      <c r="H22" s="45" t="s">
        <v>134</v>
      </c>
      <c r="I22" s="45" t="s">
        <v>134</v>
      </c>
      <c r="J22" s="45" t="s">
        <v>134</v>
      </c>
      <c r="K22" s="45" t="s">
        <v>134</v>
      </c>
      <c r="L22" s="45" t="s">
        <v>134</v>
      </c>
      <c r="M22" s="45" t="s">
        <v>134</v>
      </c>
    </row>
    <row r="23" spans="1:13" ht="66" x14ac:dyDescent="0.3">
      <c r="A23" s="314"/>
      <c r="B23" s="45" t="s">
        <v>120</v>
      </c>
      <c r="C23" s="45">
        <v>200</v>
      </c>
      <c r="D23" s="46" t="s">
        <v>122</v>
      </c>
      <c r="E23" s="46" t="s">
        <v>135</v>
      </c>
      <c r="F23" s="46" t="s">
        <v>122</v>
      </c>
      <c r="G23" s="46" t="s">
        <v>135</v>
      </c>
      <c r="H23" s="46" t="s">
        <v>121</v>
      </c>
      <c r="I23" s="46" t="s">
        <v>135</v>
      </c>
      <c r="J23" s="46" t="s">
        <v>122</v>
      </c>
      <c r="K23" s="46" t="s">
        <v>121</v>
      </c>
      <c r="L23" s="46" t="s">
        <v>135</v>
      </c>
      <c r="M23" s="46" t="s">
        <v>122</v>
      </c>
    </row>
    <row r="24" spans="1:13" x14ac:dyDescent="0.3">
      <c r="A24" s="314"/>
      <c r="B24" s="45" t="s">
        <v>125</v>
      </c>
      <c r="C24" s="45">
        <v>100</v>
      </c>
      <c r="D24" s="45" t="s">
        <v>125</v>
      </c>
      <c r="E24" s="45" t="s">
        <v>125</v>
      </c>
      <c r="F24" s="45" t="s">
        <v>125</v>
      </c>
      <c r="G24" s="45" t="s">
        <v>125</v>
      </c>
      <c r="H24" s="45" t="s">
        <v>125</v>
      </c>
      <c r="I24" s="45" t="s">
        <v>125</v>
      </c>
      <c r="J24" s="45" t="s">
        <v>125</v>
      </c>
      <c r="K24" s="45" t="s">
        <v>125</v>
      </c>
      <c r="L24" s="45" t="s">
        <v>125</v>
      </c>
      <c r="M24" s="45" t="s">
        <v>125</v>
      </c>
    </row>
  </sheetData>
  <mergeCells count="4">
    <mergeCell ref="A3:A12"/>
    <mergeCell ref="B13:M13"/>
    <mergeCell ref="A15:A21"/>
    <mergeCell ref="A22:A24"/>
  </mergeCells>
  <phoneticPr fontId="3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rowBreaks count="1" manualBreakCount="1">
    <brk id="1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V26"/>
  <sheetViews>
    <sheetView view="pageBreakPreview" topLeftCell="A19" zoomScale="75" zoomScaleNormal="100" zoomScaleSheetLayoutView="75" workbookViewId="0">
      <selection activeCell="P20" sqref="P20"/>
    </sheetView>
  </sheetViews>
  <sheetFormatPr defaultRowHeight="16.5" x14ac:dyDescent="0.3"/>
  <cols>
    <col min="1" max="1" width="9.140625" style="37"/>
    <col min="2" max="2" width="15.42578125" style="37" customWidth="1"/>
    <col min="3" max="3" width="5.5703125" style="37" customWidth="1"/>
    <col min="4" max="4" width="15.42578125" style="37" customWidth="1"/>
    <col min="5" max="5" width="4.7109375" style="37" customWidth="1"/>
    <col min="6" max="6" width="14.28515625" style="37" customWidth="1"/>
    <col min="7" max="7" width="4.28515625" style="37" customWidth="1"/>
    <col min="8" max="8" width="14.140625" style="37" customWidth="1"/>
    <col min="9" max="9" width="4.7109375" style="37" customWidth="1"/>
    <col min="10" max="10" width="14.140625" style="37" customWidth="1"/>
    <col min="11" max="11" width="5" style="37" customWidth="1"/>
    <col min="12" max="12" width="14.7109375" style="37" customWidth="1"/>
    <col min="13" max="13" width="5.85546875" style="37" customWidth="1"/>
    <col min="14" max="14" width="14.5703125" style="37" customWidth="1"/>
    <col min="15" max="15" width="3.85546875" style="37" customWidth="1"/>
    <col min="16" max="16" width="16.42578125" style="37" customWidth="1"/>
    <col min="17" max="17" width="5" style="37" customWidth="1"/>
    <col min="18" max="18" width="15.85546875" style="37" customWidth="1"/>
    <col min="19" max="19" width="5.140625" style="37" customWidth="1"/>
    <col min="20" max="20" width="15.42578125" style="37" customWidth="1"/>
    <col min="21" max="21" width="5.85546875" style="37" customWidth="1"/>
    <col min="22" max="16384" width="9.140625" style="37"/>
  </cols>
  <sheetData>
    <row r="1" spans="1:21" x14ac:dyDescent="0.3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36" t="s">
        <v>136</v>
      </c>
    </row>
    <row r="2" spans="1:21" x14ac:dyDescent="0.3">
      <c r="A2" s="316" t="s">
        <v>137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  <c r="U2" s="316"/>
    </row>
    <row r="3" spans="1:21" ht="34.5" customHeight="1" x14ac:dyDescent="0.3">
      <c r="A3" s="311" t="s">
        <v>1</v>
      </c>
      <c r="B3" s="317" t="s">
        <v>97</v>
      </c>
      <c r="C3" s="318"/>
      <c r="D3" s="317" t="s">
        <v>98</v>
      </c>
      <c r="E3" s="318"/>
      <c r="F3" s="317" t="s">
        <v>99</v>
      </c>
      <c r="G3" s="318"/>
      <c r="H3" s="317" t="s">
        <v>100</v>
      </c>
      <c r="I3" s="318"/>
      <c r="J3" s="317" t="s">
        <v>101</v>
      </c>
      <c r="K3" s="318"/>
      <c r="L3" s="317" t="s">
        <v>102</v>
      </c>
      <c r="M3" s="318"/>
      <c r="N3" s="317" t="s">
        <v>103</v>
      </c>
      <c r="O3" s="318"/>
      <c r="P3" s="317" t="s">
        <v>104</v>
      </c>
      <c r="Q3" s="318"/>
      <c r="R3" s="317" t="s">
        <v>105</v>
      </c>
      <c r="S3" s="318"/>
      <c r="T3" s="317" t="s">
        <v>106</v>
      </c>
      <c r="U3" s="318"/>
    </row>
    <row r="4" spans="1:21" ht="49.5" customHeight="1" x14ac:dyDescent="0.3">
      <c r="A4" s="312"/>
      <c r="B4" s="31" t="e">
        <f>#REF!</f>
        <v>#REF!</v>
      </c>
      <c r="C4" s="42" t="e">
        <f>#REF!</f>
        <v>#REF!</v>
      </c>
      <c r="D4" s="31"/>
      <c r="E4" s="31"/>
      <c r="F4" s="31" t="e">
        <f>#REF!</f>
        <v>#REF!</v>
      </c>
      <c r="G4" s="42" t="e">
        <f>#REF!</f>
        <v>#REF!</v>
      </c>
      <c r="H4" s="31"/>
      <c r="I4" s="31"/>
      <c r="J4" s="31"/>
      <c r="K4" s="31"/>
      <c r="L4" s="31" t="e">
        <f>#REF!</f>
        <v>#REF!</v>
      </c>
      <c r="M4" s="31" t="e">
        <f>#REF!</f>
        <v>#REF!</v>
      </c>
      <c r="N4" s="31"/>
      <c r="O4" s="31"/>
      <c r="P4" s="31" t="e">
        <f>#REF!</f>
        <v>#REF!</v>
      </c>
      <c r="Q4" s="42" t="e">
        <f>#REF!</f>
        <v>#REF!</v>
      </c>
      <c r="R4" s="31"/>
      <c r="S4" s="31"/>
      <c r="T4" s="31" t="e">
        <f>#REF!</f>
        <v>#REF!</v>
      </c>
      <c r="U4" s="42" t="e">
        <f>#REF!</f>
        <v>#REF!</v>
      </c>
    </row>
    <row r="5" spans="1:21" ht="49.5" customHeight="1" x14ac:dyDescent="0.3">
      <c r="A5" s="312"/>
      <c r="B5" s="31" t="e">
        <f>#REF!</f>
        <v>#REF!</v>
      </c>
      <c r="C5" s="42" t="e">
        <f>#REF!</f>
        <v>#REF!</v>
      </c>
      <c r="D5" s="31"/>
      <c r="E5" s="31"/>
      <c r="F5" s="31"/>
      <c r="G5" s="31"/>
      <c r="H5" s="31"/>
      <c r="I5" s="31"/>
      <c r="J5" s="31"/>
      <c r="K5" s="31"/>
      <c r="L5" s="31" t="e">
        <f>#REF!</f>
        <v>#REF!</v>
      </c>
      <c r="M5" s="42" t="e">
        <f>#REF!</f>
        <v>#REF!</v>
      </c>
      <c r="N5" s="31"/>
      <c r="O5" s="31"/>
      <c r="P5" s="31" t="e">
        <f>#REF!</f>
        <v>#REF!</v>
      </c>
      <c r="Q5" s="42" t="e">
        <f>#REF!</f>
        <v>#REF!</v>
      </c>
      <c r="R5" s="31"/>
      <c r="S5" s="31"/>
      <c r="T5" s="31"/>
      <c r="U5" s="31"/>
    </row>
    <row r="6" spans="1:21" ht="49.5" customHeight="1" x14ac:dyDescent="0.3">
      <c r="A6" s="312"/>
      <c r="B6" s="31"/>
      <c r="C6" s="42"/>
      <c r="D6" s="31"/>
      <c r="E6" s="31"/>
      <c r="F6" s="31"/>
      <c r="G6" s="31"/>
      <c r="H6" s="31"/>
      <c r="I6" s="31"/>
      <c r="J6" s="31"/>
      <c r="K6" s="31"/>
      <c r="L6" s="31"/>
      <c r="M6" s="42"/>
      <c r="N6" s="31"/>
      <c r="O6" s="31"/>
      <c r="P6" s="31"/>
      <c r="Q6" s="31"/>
      <c r="R6" s="31"/>
      <c r="S6" s="31"/>
      <c r="T6" s="31"/>
      <c r="U6" s="31"/>
    </row>
    <row r="7" spans="1:21" ht="115.5" customHeight="1" x14ac:dyDescent="0.3">
      <c r="A7" s="312"/>
      <c r="B7" s="31" t="e">
        <f>#REF!</f>
        <v>#REF!</v>
      </c>
      <c r="C7" s="42" t="e">
        <f>#REF!</f>
        <v>#REF!</v>
      </c>
      <c r="D7" s="31" t="e">
        <f>#REF!</f>
        <v>#REF!</v>
      </c>
      <c r="E7" s="42" t="e">
        <f>#REF!</f>
        <v>#REF!</v>
      </c>
      <c r="F7" s="31" t="e">
        <f>#REF!</f>
        <v>#REF!</v>
      </c>
      <c r="G7" s="42" t="e">
        <f>#REF!</f>
        <v>#REF!</v>
      </c>
      <c r="H7" s="31" t="e">
        <f>#REF!</f>
        <v>#REF!</v>
      </c>
      <c r="I7" s="42" t="e">
        <f>#REF!</f>
        <v>#REF!</v>
      </c>
      <c r="J7" s="31" t="e">
        <f>#REF!</f>
        <v>#REF!</v>
      </c>
      <c r="K7" s="42" t="e">
        <f>#REF!</f>
        <v>#REF!</v>
      </c>
      <c r="L7" s="31" t="e">
        <f>#REF!</f>
        <v>#REF!</v>
      </c>
      <c r="M7" s="42" t="e">
        <f>#REF!</f>
        <v>#REF!</v>
      </c>
      <c r="N7" s="31" t="e">
        <f>#REF!</f>
        <v>#REF!</v>
      </c>
      <c r="O7" s="42" t="e">
        <f>#REF!</f>
        <v>#REF!</v>
      </c>
      <c r="P7" s="31" t="e">
        <f>#REF!</f>
        <v>#REF!</v>
      </c>
      <c r="Q7" s="42" t="e">
        <f>#REF!</f>
        <v>#REF!</v>
      </c>
      <c r="R7" s="31" t="e">
        <f>#REF!</f>
        <v>#REF!</v>
      </c>
      <c r="S7" s="42" t="e">
        <f>#REF!</f>
        <v>#REF!</v>
      </c>
      <c r="T7" s="31" t="e">
        <f>#REF!</f>
        <v>#REF!</v>
      </c>
      <c r="U7" s="42" t="e">
        <f>#REF!</f>
        <v>#REF!</v>
      </c>
    </row>
    <row r="8" spans="1:21" x14ac:dyDescent="0.3">
      <c r="A8" s="312"/>
      <c r="B8" s="31"/>
      <c r="C8" s="31"/>
      <c r="D8" s="31"/>
      <c r="E8" s="31"/>
      <c r="F8" s="31"/>
      <c r="G8" s="31"/>
      <c r="H8" s="31"/>
      <c r="I8" s="31"/>
      <c r="J8" s="31" t="e">
        <f>#REF!</f>
        <v>#REF!</v>
      </c>
      <c r="K8" s="42" t="e">
        <f>#REF!</f>
        <v>#REF!</v>
      </c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1" x14ac:dyDescent="0.3">
      <c r="A9" s="312"/>
      <c r="B9" s="31"/>
      <c r="C9" s="31"/>
      <c r="D9" s="31" t="e">
        <f>#REF!</f>
        <v>#REF!</v>
      </c>
      <c r="E9" s="42" t="e">
        <f>#REF!</f>
        <v>#REF!</v>
      </c>
      <c r="F9" s="31"/>
      <c r="G9" s="31"/>
      <c r="H9" s="31" t="e">
        <f>#REF!</f>
        <v>#REF!</v>
      </c>
      <c r="I9" s="42" t="e">
        <f>#REF!</f>
        <v>#REF!</v>
      </c>
      <c r="J9" s="31"/>
      <c r="K9" s="31"/>
      <c r="L9" s="31"/>
      <c r="M9" s="31"/>
      <c r="N9" s="31" t="e">
        <f>#REF!</f>
        <v>#REF!</v>
      </c>
      <c r="O9" s="42" t="e">
        <f>#REF!</f>
        <v>#REF!</v>
      </c>
      <c r="P9" s="31"/>
      <c r="Q9" s="31"/>
      <c r="R9" s="31" t="e">
        <f>#REF!</f>
        <v>#REF!</v>
      </c>
      <c r="S9" s="42" t="e">
        <f>#REF!</f>
        <v>#REF!</v>
      </c>
      <c r="T9" s="31" t="e">
        <f>#REF!</f>
        <v>#REF!</v>
      </c>
      <c r="U9" s="42" t="e">
        <f>#REF!</f>
        <v>#REF!</v>
      </c>
    </row>
    <row r="10" spans="1:21" ht="66" customHeight="1" x14ac:dyDescent="0.3">
      <c r="A10" s="312"/>
      <c r="B10" s="31" t="e">
        <f>#REF!</f>
        <v>#REF!</v>
      </c>
      <c r="C10" s="42" t="e">
        <f>#REF!</f>
        <v>#REF!</v>
      </c>
      <c r="D10" s="31" t="e">
        <f>#REF!</f>
        <v>#REF!</v>
      </c>
      <c r="E10" s="42" t="e">
        <f>#REF!</f>
        <v>#REF!</v>
      </c>
      <c r="F10" s="31" t="e">
        <f>#REF!</f>
        <v>#REF!</v>
      </c>
      <c r="G10" s="42" t="e">
        <f>#REF!</f>
        <v>#REF!</v>
      </c>
      <c r="H10" s="31" t="e">
        <f>#REF!</f>
        <v>#REF!</v>
      </c>
      <c r="I10" s="42" t="e">
        <f>#REF!</f>
        <v>#REF!</v>
      </c>
      <c r="J10" s="31" t="e">
        <f>#REF!</f>
        <v>#REF!</v>
      </c>
      <c r="K10" s="42" t="e">
        <f>#REF!</f>
        <v>#REF!</v>
      </c>
      <c r="L10" s="31" t="e">
        <f>#REF!</f>
        <v>#REF!</v>
      </c>
      <c r="M10" s="42" t="e">
        <f>#REF!</f>
        <v>#REF!</v>
      </c>
      <c r="N10" s="31" t="e">
        <f>#REF!</f>
        <v>#REF!</v>
      </c>
      <c r="O10" s="42" t="e">
        <f>#REF!</f>
        <v>#REF!</v>
      </c>
      <c r="P10" s="31" t="e">
        <f>#REF!</f>
        <v>#REF!</v>
      </c>
      <c r="Q10" s="42" t="e">
        <f>#REF!</f>
        <v>#REF!</v>
      </c>
      <c r="R10" s="31" t="e">
        <f>#REF!</f>
        <v>#REF!</v>
      </c>
      <c r="S10" s="42" t="e">
        <f>#REF!</f>
        <v>#REF!</v>
      </c>
      <c r="T10" s="31" t="e">
        <f>#REF!</f>
        <v>#REF!</v>
      </c>
      <c r="U10" s="42" t="e">
        <f>#REF!</f>
        <v>#REF!</v>
      </c>
    </row>
    <row r="11" spans="1:21" ht="66" customHeight="1" x14ac:dyDescent="0.3">
      <c r="A11" s="312"/>
      <c r="B11" s="31"/>
      <c r="C11" s="31"/>
      <c r="D11" s="31"/>
      <c r="E11" s="31"/>
      <c r="F11" s="31" t="e">
        <f>#REF!</f>
        <v>#REF!</v>
      </c>
      <c r="G11" s="42" t="e">
        <f>#REF!</f>
        <v>#REF!</v>
      </c>
      <c r="H11" s="31"/>
      <c r="I11" s="31"/>
      <c r="J11" s="31"/>
      <c r="K11" s="31"/>
      <c r="L11" s="31"/>
      <c r="M11" s="31"/>
      <c r="N11" s="31"/>
      <c r="O11" s="31"/>
      <c r="P11" s="31" t="e">
        <f>#REF!</f>
        <v>#REF!</v>
      </c>
      <c r="Q11" s="31" t="e">
        <f>#REF!</f>
        <v>#REF!</v>
      </c>
      <c r="R11" s="31"/>
      <c r="S11" s="31"/>
      <c r="T11" s="31"/>
      <c r="U11" s="31"/>
    </row>
    <row r="12" spans="1:21" ht="33" x14ac:dyDescent="0.3">
      <c r="A12" s="312"/>
      <c r="B12" s="31" t="e">
        <f>#REF!</f>
        <v>#REF!</v>
      </c>
      <c r="C12" s="31" t="e">
        <f>#REF!</f>
        <v>#REF!</v>
      </c>
      <c r="D12" s="31" t="e">
        <f>#REF!</f>
        <v>#REF!</v>
      </c>
      <c r="E12" s="42" t="e">
        <f>#REF!</f>
        <v>#REF!</v>
      </c>
      <c r="F12" s="31" t="s">
        <v>3</v>
      </c>
      <c r="G12" s="31">
        <v>30</v>
      </c>
      <c r="H12" s="31" t="e">
        <f>#REF!</f>
        <v>#REF!</v>
      </c>
      <c r="I12" s="42" t="e">
        <f>#REF!</f>
        <v>#REF!</v>
      </c>
      <c r="J12" s="31" t="e">
        <f>#REF!</f>
        <v>#REF!</v>
      </c>
      <c r="K12" s="42" t="e">
        <f>#REF!</f>
        <v>#REF!</v>
      </c>
      <c r="L12" s="31" t="e">
        <f>#REF!</f>
        <v>#REF!</v>
      </c>
      <c r="M12" s="42" t="e">
        <f>#REF!</f>
        <v>#REF!</v>
      </c>
      <c r="N12" s="31" t="e">
        <f>#REF!</f>
        <v>#REF!</v>
      </c>
      <c r="O12" s="42" t="e">
        <f>#REF!</f>
        <v>#REF!</v>
      </c>
      <c r="P12" s="31" t="e">
        <f>#REF!</f>
        <v>#REF!</v>
      </c>
      <c r="Q12" s="42" t="e">
        <f>#REF!</f>
        <v>#REF!</v>
      </c>
      <c r="R12" s="31" t="e">
        <f>#REF!</f>
        <v>#REF!</v>
      </c>
      <c r="S12" s="42" t="e">
        <f>#REF!</f>
        <v>#REF!</v>
      </c>
      <c r="T12" s="31" t="e">
        <f>#REF!</f>
        <v>#REF!</v>
      </c>
      <c r="U12" s="42" t="e">
        <f>#REF!</f>
        <v>#REF!</v>
      </c>
    </row>
    <row r="13" spans="1:21" x14ac:dyDescent="0.3">
      <c r="A13" s="312"/>
      <c r="B13" s="31" t="e">
        <f>#REF!</f>
        <v>#REF!</v>
      </c>
      <c r="C13" s="42" t="e">
        <f>#REF!</f>
        <v>#REF!</v>
      </c>
      <c r="D13" s="31" t="e">
        <f>#REF!</f>
        <v>#REF!</v>
      </c>
      <c r="E13" s="42" t="e">
        <f>#REF!</f>
        <v>#REF!</v>
      </c>
      <c r="F13" s="31" t="e">
        <f>#REF!</f>
        <v>#REF!</v>
      </c>
      <c r="G13" s="42" t="e">
        <f>#REF!</f>
        <v>#REF!</v>
      </c>
      <c r="H13" s="31" t="e">
        <f>#REF!</f>
        <v>#REF!</v>
      </c>
      <c r="I13" s="42" t="e">
        <f>#REF!</f>
        <v>#REF!</v>
      </c>
      <c r="J13" s="31" t="e">
        <f>#REF!</f>
        <v>#REF!</v>
      </c>
      <c r="K13" s="42" t="e">
        <f>#REF!</f>
        <v>#REF!</v>
      </c>
      <c r="L13" s="31" t="e">
        <f>#REF!</f>
        <v>#REF!</v>
      </c>
      <c r="M13" s="42" t="e">
        <f>#REF!</f>
        <v>#REF!</v>
      </c>
      <c r="N13" s="31" t="e">
        <f>#REF!</f>
        <v>#REF!</v>
      </c>
      <c r="O13" s="42" t="e">
        <f>#REF!</f>
        <v>#REF!</v>
      </c>
      <c r="P13" s="31" t="e">
        <f>#REF!</f>
        <v>#REF!</v>
      </c>
      <c r="Q13" s="42" t="e">
        <f>#REF!</f>
        <v>#REF!</v>
      </c>
      <c r="R13" s="31" t="e">
        <f>#REF!</f>
        <v>#REF!</v>
      </c>
      <c r="S13" s="42" t="e">
        <f>#REF!</f>
        <v>#REF!</v>
      </c>
      <c r="T13" s="31" t="e">
        <f>#REF!</f>
        <v>#REF!</v>
      </c>
      <c r="U13" s="42" t="e">
        <f>#REF!</f>
        <v>#REF!</v>
      </c>
    </row>
    <row r="14" spans="1:21" x14ac:dyDescent="0.3">
      <c r="A14" s="315"/>
      <c r="B14" s="31"/>
      <c r="C14" s="35" t="e">
        <f>SUM(C4:C13)</f>
        <v>#REF!</v>
      </c>
      <c r="D14" s="35"/>
      <c r="E14" s="35" t="e">
        <f>SUM(E4:E13)</f>
        <v>#REF!</v>
      </c>
      <c r="F14" s="31"/>
      <c r="G14" s="31" t="e">
        <f>SUM(G4:G13)</f>
        <v>#REF!</v>
      </c>
      <c r="H14" s="31"/>
      <c r="I14" s="31" t="e">
        <f>SUM(I4:I13)</f>
        <v>#REF!</v>
      </c>
      <c r="J14" s="31"/>
      <c r="K14" s="31" t="e">
        <f>SUM(K4:K13)</f>
        <v>#REF!</v>
      </c>
      <c r="L14" s="31"/>
      <c r="M14" s="31" t="e">
        <f>SUM(M4:M13)</f>
        <v>#REF!</v>
      </c>
      <c r="N14" s="31"/>
      <c r="O14" s="31" t="e">
        <f>SUM(O4:O13)</f>
        <v>#REF!</v>
      </c>
      <c r="P14" s="31"/>
      <c r="Q14" s="31" t="e">
        <f>SUM(Q4:Q13)</f>
        <v>#REF!</v>
      </c>
      <c r="R14" s="31"/>
      <c r="S14" s="31" t="e">
        <f>SUM(S4:S13)</f>
        <v>#REF!</v>
      </c>
      <c r="T14" s="31"/>
      <c r="U14" s="31" t="e">
        <f>SUM(U4:U13)</f>
        <v>#REF!</v>
      </c>
    </row>
    <row r="15" spans="1:21" x14ac:dyDescent="0.3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</row>
    <row r="16" spans="1:21" x14ac:dyDescent="0.3">
      <c r="A16" s="32"/>
      <c r="B16" s="319" t="s">
        <v>136</v>
      </c>
      <c r="C16" s="319"/>
      <c r="D16" s="319"/>
      <c r="E16" s="319"/>
      <c r="F16" s="319"/>
      <c r="G16" s="319"/>
      <c r="H16" s="319"/>
      <c r="I16" s="319"/>
      <c r="J16" s="319"/>
      <c r="K16" s="319"/>
      <c r="L16" s="319"/>
      <c r="M16" s="319"/>
      <c r="N16" s="319"/>
      <c r="O16" s="319"/>
      <c r="P16" s="319"/>
      <c r="Q16" s="319"/>
      <c r="R16" s="319"/>
      <c r="S16" s="319"/>
      <c r="T16" s="319"/>
      <c r="U16" s="319"/>
    </row>
    <row r="17" spans="1:22" x14ac:dyDescent="0.3">
      <c r="A17" s="38"/>
      <c r="B17" s="320" t="s">
        <v>138</v>
      </c>
      <c r="C17" s="320"/>
      <c r="D17" s="320"/>
      <c r="E17" s="320"/>
      <c r="F17" s="320"/>
      <c r="G17" s="320"/>
      <c r="H17" s="320"/>
      <c r="I17" s="320"/>
      <c r="J17" s="320"/>
      <c r="K17" s="320"/>
      <c r="L17" s="320"/>
      <c r="M17" s="320"/>
      <c r="N17" s="320"/>
      <c r="O17" s="320"/>
      <c r="P17" s="320"/>
      <c r="Q17" s="320"/>
      <c r="R17" s="320"/>
      <c r="S17" s="320"/>
      <c r="T17" s="320"/>
      <c r="U17" s="320"/>
      <c r="V17" s="39"/>
    </row>
    <row r="18" spans="1:22" ht="132" customHeight="1" x14ac:dyDescent="0.3">
      <c r="A18" s="311" t="s">
        <v>2</v>
      </c>
      <c r="B18" s="31" t="e">
        <f>#REF!</f>
        <v>#REF!</v>
      </c>
      <c r="C18" s="42" t="e">
        <f>#REF!</f>
        <v>#REF!</v>
      </c>
      <c r="D18" s="31" t="s">
        <v>139</v>
      </c>
      <c r="E18" s="31">
        <v>60</v>
      </c>
      <c r="F18" s="31" t="e">
        <f>#REF!</f>
        <v>#REF!</v>
      </c>
      <c r="G18" s="42" t="e">
        <f>#REF!</f>
        <v>#REF!</v>
      </c>
      <c r="H18" s="31" t="e">
        <f>#REF!</f>
        <v>#REF!</v>
      </c>
      <c r="I18" s="42" t="e">
        <f>#REF!</f>
        <v>#REF!</v>
      </c>
      <c r="J18" s="31" t="e">
        <f>#REF!</f>
        <v>#REF!</v>
      </c>
      <c r="K18" s="42" t="e">
        <f>#REF!</f>
        <v>#REF!</v>
      </c>
      <c r="L18" s="31" t="e">
        <f>#REF!</f>
        <v>#REF!</v>
      </c>
      <c r="M18" s="42" t="e">
        <f>#REF!</f>
        <v>#REF!</v>
      </c>
      <c r="N18" s="31" t="e">
        <f>#REF!</f>
        <v>#REF!</v>
      </c>
      <c r="O18" s="42" t="e">
        <f>#REF!</f>
        <v>#REF!</v>
      </c>
      <c r="P18" s="31" t="e">
        <f>#REF!</f>
        <v>#REF!</v>
      </c>
      <c r="Q18" s="42" t="e">
        <f>#REF!</f>
        <v>#REF!</v>
      </c>
      <c r="R18" s="31" t="e">
        <f>#REF!</f>
        <v>#REF!</v>
      </c>
      <c r="S18" s="42" t="e">
        <f>#REF!</f>
        <v>#REF!</v>
      </c>
      <c r="T18" s="31" t="e">
        <f>#REF!</f>
        <v>#REF!</v>
      </c>
      <c r="U18" s="42" t="e">
        <f>#REF!</f>
        <v>#REF!</v>
      </c>
    </row>
    <row r="19" spans="1:22" ht="115.5" customHeight="1" x14ac:dyDescent="0.3">
      <c r="A19" s="312"/>
      <c r="B19" s="31" t="e">
        <f>#REF!</f>
        <v>#REF!</v>
      </c>
      <c r="C19" s="42" t="e">
        <f>#REF!</f>
        <v>#REF!</v>
      </c>
      <c r="D19" s="31" t="e">
        <f>#REF!</f>
        <v>#REF!</v>
      </c>
      <c r="E19" s="31">
        <v>210</v>
      </c>
      <c r="F19" s="31" t="e">
        <f>#REF!</f>
        <v>#REF!</v>
      </c>
      <c r="G19" s="42" t="e">
        <f>#REF!</f>
        <v>#REF!</v>
      </c>
      <c r="H19" s="31" t="e">
        <f>#REF!</f>
        <v>#REF!</v>
      </c>
      <c r="I19" s="42" t="e">
        <f>#REF!</f>
        <v>#REF!</v>
      </c>
      <c r="J19" s="31" t="e">
        <f>#REF!</f>
        <v>#REF!</v>
      </c>
      <c r="K19" s="42" t="e">
        <f>#REF!</f>
        <v>#REF!</v>
      </c>
      <c r="L19" s="31" t="e">
        <f>#REF!</f>
        <v>#REF!</v>
      </c>
      <c r="M19" s="42" t="e">
        <f>#REF!</f>
        <v>#REF!</v>
      </c>
      <c r="N19" s="31" t="e">
        <f>#REF!</f>
        <v>#REF!</v>
      </c>
      <c r="O19" s="42" t="e">
        <f>#REF!</f>
        <v>#REF!</v>
      </c>
      <c r="P19" s="31" t="e">
        <f>#REF!</f>
        <v>#REF!</v>
      </c>
      <c r="Q19" s="42" t="e">
        <f>#REF!</f>
        <v>#REF!</v>
      </c>
      <c r="R19" s="31" t="e">
        <f>#REF!</f>
        <v>#REF!</v>
      </c>
      <c r="S19" s="42" t="e">
        <f>#REF!</f>
        <v>#REF!</v>
      </c>
      <c r="T19" s="31" t="e">
        <f>#REF!</f>
        <v>#REF!</v>
      </c>
      <c r="U19" s="42" t="e">
        <f>#REF!</f>
        <v>#REF!</v>
      </c>
    </row>
    <row r="20" spans="1:22" ht="83.25" customHeight="1" x14ac:dyDescent="0.3">
      <c r="A20" s="312"/>
      <c r="B20" s="31" t="e">
        <f>#REF!</f>
        <v>#REF!</v>
      </c>
      <c r="C20" s="42" t="e">
        <f>#REF!</f>
        <v>#REF!</v>
      </c>
      <c r="D20" s="31" t="s">
        <v>41</v>
      </c>
      <c r="E20" s="31">
        <v>90</v>
      </c>
      <c r="F20" s="31" t="e">
        <f>#REF!</f>
        <v>#REF!</v>
      </c>
      <c r="G20" s="42" t="e">
        <f>#REF!</f>
        <v>#REF!</v>
      </c>
      <c r="H20" s="31" t="e">
        <f>#REF!</f>
        <v>#REF!</v>
      </c>
      <c r="I20" s="42" t="e">
        <f>#REF!</f>
        <v>#REF!</v>
      </c>
      <c r="J20" s="31" t="e">
        <f>#REF!</f>
        <v>#REF!</v>
      </c>
      <c r="K20" s="42" t="e">
        <f>#REF!</f>
        <v>#REF!</v>
      </c>
      <c r="L20" s="31" t="e">
        <f>#REF!</f>
        <v>#REF!</v>
      </c>
      <c r="M20" s="42" t="e">
        <f>#REF!</f>
        <v>#REF!</v>
      </c>
      <c r="N20" s="31" t="e">
        <f>#REF!</f>
        <v>#REF!</v>
      </c>
      <c r="O20" s="42" t="e">
        <f>#REF!</f>
        <v>#REF!</v>
      </c>
      <c r="P20" s="31" t="e">
        <f>#REF!</f>
        <v>#REF!</v>
      </c>
      <c r="Q20" s="42" t="e">
        <f>#REF!</f>
        <v>#REF!</v>
      </c>
      <c r="R20" s="31" t="e">
        <f>#REF!</f>
        <v>#REF!</v>
      </c>
      <c r="S20" s="42" t="e">
        <f>#REF!</f>
        <v>#REF!</v>
      </c>
      <c r="T20" s="31" t="e">
        <f>#REF!</f>
        <v>#REF!</v>
      </c>
      <c r="U20" s="42" t="e">
        <f>#REF!</f>
        <v>#REF!</v>
      </c>
    </row>
    <row r="21" spans="1:22" ht="66" customHeight="1" x14ac:dyDescent="0.3">
      <c r="A21" s="312"/>
      <c r="B21" s="31"/>
      <c r="C21" s="31"/>
      <c r="D21" s="31" t="s">
        <v>43</v>
      </c>
      <c r="E21" s="31">
        <v>150</v>
      </c>
      <c r="F21" s="31" t="e">
        <f>#REF!</f>
        <v>#REF!</v>
      </c>
      <c r="G21" s="42" t="e">
        <f>#REF!</f>
        <v>#REF!</v>
      </c>
      <c r="H21" s="31" t="e">
        <f>#REF!</f>
        <v>#REF!</v>
      </c>
      <c r="I21" s="42" t="e">
        <f>#REF!</f>
        <v>#REF!</v>
      </c>
      <c r="J21" s="31" t="e">
        <f>#REF!</f>
        <v>#REF!</v>
      </c>
      <c r="K21" s="42" t="e">
        <f>#REF!</f>
        <v>#REF!</v>
      </c>
      <c r="L21" s="31" t="e">
        <f>#REF!</f>
        <v>#REF!</v>
      </c>
      <c r="M21" s="42" t="e">
        <f>#REF!</f>
        <v>#REF!</v>
      </c>
      <c r="N21" s="31"/>
      <c r="O21" s="31"/>
      <c r="P21" s="31" t="e">
        <f>#REF!</f>
        <v>#REF!</v>
      </c>
      <c r="Q21" s="42" t="e">
        <f>#REF!</f>
        <v>#REF!</v>
      </c>
      <c r="R21" s="31" t="e">
        <f>#REF!</f>
        <v>#REF!</v>
      </c>
      <c r="S21" s="42" t="e">
        <f>#REF!</f>
        <v>#REF!</v>
      </c>
      <c r="T21" s="31"/>
      <c r="U21" s="31"/>
    </row>
    <row r="22" spans="1:22" ht="66" customHeight="1" x14ac:dyDescent="0.3">
      <c r="A22" s="312"/>
      <c r="B22" s="31" t="e">
        <f>#REF!</f>
        <v>#REF!</v>
      </c>
      <c r="C22" s="42" t="e">
        <f>#REF!</f>
        <v>#REF!</v>
      </c>
      <c r="D22" s="31" t="s">
        <v>45</v>
      </c>
      <c r="E22" s="31">
        <v>200</v>
      </c>
      <c r="F22" s="31" t="e">
        <f>#REF!</f>
        <v>#REF!</v>
      </c>
      <c r="G22" s="42" t="e">
        <f>#REF!</f>
        <v>#REF!</v>
      </c>
      <c r="H22" s="31" t="e">
        <f>#REF!</f>
        <v>#REF!</v>
      </c>
      <c r="I22" s="42" t="e">
        <f>#REF!</f>
        <v>#REF!</v>
      </c>
      <c r="J22" s="31" t="e">
        <f>#REF!</f>
        <v>#REF!</v>
      </c>
      <c r="K22" s="42" t="e">
        <f>#REF!</f>
        <v>#REF!</v>
      </c>
      <c r="L22" s="31" t="e">
        <f>#REF!</f>
        <v>#REF!</v>
      </c>
      <c r="M22" s="42" t="e">
        <f>#REF!</f>
        <v>#REF!</v>
      </c>
      <c r="N22" s="31" t="e">
        <f>#REF!</f>
        <v>#REF!</v>
      </c>
      <c r="O22" s="42" t="e">
        <f>#REF!</f>
        <v>#REF!</v>
      </c>
      <c r="P22" s="31" t="e">
        <f>#REF!</f>
        <v>#REF!</v>
      </c>
      <c r="Q22" s="42" t="e">
        <f>#REF!</f>
        <v>#REF!</v>
      </c>
      <c r="R22" s="31" t="e">
        <f>#REF!</f>
        <v>#REF!</v>
      </c>
      <c r="S22" s="42" t="e">
        <f>#REF!</f>
        <v>#REF!</v>
      </c>
      <c r="T22" s="31" t="e">
        <f>#REF!</f>
        <v>#REF!</v>
      </c>
      <c r="U22" s="42" t="e">
        <f>#REF!</f>
        <v>#REF!</v>
      </c>
    </row>
    <row r="23" spans="1:22" x14ac:dyDescent="0.3">
      <c r="A23" s="312"/>
      <c r="B23" s="31" t="e">
        <f>#REF!</f>
        <v>#REF!</v>
      </c>
      <c r="C23" s="42" t="e">
        <f>#REF!</f>
        <v>#REF!</v>
      </c>
      <c r="D23" s="31" t="s">
        <v>3</v>
      </c>
      <c r="E23" s="31">
        <v>40</v>
      </c>
      <c r="F23" s="31" t="e">
        <f>#REF!</f>
        <v>#REF!</v>
      </c>
      <c r="G23" s="42" t="e">
        <f>#REF!</f>
        <v>#REF!</v>
      </c>
      <c r="H23" s="31" t="e">
        <f>#REF!</f>
        <v>#REF!</v>
      </c>
      <c r="I23" s="42" t="e">
        <f>#REF!</f>
        <v>#REF!</v>
      </c>
      <c r="J23" s="31" t="e">
        <f>#REF!</f>
        <v>#REF!</v>
      </c>
      <c r="K23" s="42" t="e">
        <f>#REF!</f>
        <v>#REF!</v>
      </c>
      <c r="L23" s="31" t="e">
        <f>#REF!</f>
        <v>#REF!</v>
      </c>
      <c r="M23" s="42" t="e">
        <f>#REF!</f>
        <v>#REF!</v>
      </c>
      <c r="N23" s="31" t="e">
        <f>#REF!</f>
        <v>#REF!</v>
      </c>
      <c r="O23" s="42" t="e">
        <f>#REF!</f>
        <v>#REF!</v>
      </c>
      <c r="P23" s="31" t="e">
        <f>#REF!</f>
        <v>#REF!</v>
      </c>
      <c r="Q23" s="42" t="e">
        <f>#REF!</f>
        <v>#REF!</v>
      </c>
      <c r="R23" s="31" t="e">
        <f>#REF!</f>
        <v>#REF!</v>
      </c>
      <c r="S23" s="42" t="e">
        <f>#REF!</f>
        <v>#REF!</v>
      </c>
      <c r="T23" s="31" t="e">
        <f>#REF!</f>
        <v>#REF!</v>
      </c>
      <c r="U23" s="42" t="e">
        <f>#REF!</f>
        <v>#REF!</v>
      </c>
    </row>
    <row r="24" spans="1:22" ht="33" customHeight="1" x14ac:dyDescent="0.3">
      <c r="A24" s="312"/>
      <c r="B24" s="31" t="e">
        <f>#REF!</f>
        <v>#REF!</v>
      </c>
      <c r="C24" s="42" t="e">
        <f>#REF!</f>
        <v>#REF!</v>
      </c>
      <c r="D24" s="31" t="s">
        <v>38</v>
      </c>
      <c r="E24" s="31">
        <v>50</v>
      </c>
      <c r="F24" s="31" t="e">
        <f>#REF!</f>
        <v>#REF!</v>
      </c>
      <c r="G24" s="42" t="e">
        <f>#REF!</f>
        <v>#REF!</v>
      </c>
      <c r="H24" s="31" t="e">
        <f>#REF!</f>
        <v>#REF!</v>
      </c>
      <c r="I24" s="42" t="e">
        <f>#REF!</f>
        <v>#REF!</v>
      </c>
      <c r="J24" s="31" t="e">
        <f>#REF!</f>
        <v>#REF!</v>
      </c>
      <c r="K24" s="42" t="e">
        <f>#REF!</f>
        <v>#REF!</v>
      </c>
      <c r="L24" s="31" t="e">
        <f>#REF!</f>
        <v>#REF!</v>
      </c>
      <c r="M24" s="42" t="e">
        <f>#REF!</f>
        <v>#REF!</v>
      </c>
      <c r="N24" s="31" t="e">
        <f>#REF!</f>
        <v>#REF!</v>
      </c>
      <c r="O24" s="42" t="e">
        <f>#REF!</f>
        <v>#REF!</v>
      </c>
      <c r="P24" s="31" t="e">
        <f>#REF!</f>
        <v>#REF!</v>
      </c>
      <c r="Q24" s="42" t="e">
        <f>#REF!</f>
        <v>#REF!</v>
      </c>
      <c r="R24" s="31" t="e">
        <f>#REF!</f>
        <v>#REF!</v>
      </c>
      <c r="S24" s="42" t="e">
        <f>#REF!</f>
        <v>#REF!</v>
      </c>
      <c r="T24" s="31" t="e">
        <f>#REF!</f>
        <v>#REF!</v>
      </c>
      <c r="U24" s="42" t="e">
        <f>#REF!</f>
        <v>#REF!</v>
      </c>
    </row>
    <row r="25" spans="1:22" x14ac:dyDescent="0.3">
      <c r="A25" s="315"/>
      <c r="B25" s="40"/>
      <c r="C25" s="43" t="e">
        <f>SUM(C18:C24)</f>
        <v>#REF!</v>
      </c>
      <c r="D25" s="43"/>
      <c r="E25" s="43">
        <f t="shared" ref="E25:U25" si="0">SUM(E18:E24)</f>
        <v>800</v>
      </c>
      <c r="F25" s="43"/>
      <c r="G25" s="43" t="e">
        <f t="shared" si="0"/>
        <v>#REF!</v>
      </c>
      <c r="H25" s="41"/>
      <c r="I25" s="43" t="e">
        <f t="shared" si="0"/>
        <v>#REF!</v>
      </c>
      <c r="J25" s="41"/>
      <c r="K25" s="43" t="e">
        <f t="shared" si="0"/>
        <v>#REF!</v>
      </c>
      <c r="L25" s="41"/>
      <c r="M25" s="43" t="e">
        <f t="shared" si="0"/>
        <v>#REF!</v>
      </c>
      <c r="N25" s="41"/>
      <c r="O25" s="43" t="e">
        <f t="shared" si="0"/>
        <v>#REF!</v>
      </c>
      <c r="P25" s="41"/>
      <c r="Q25" s="43" t="e">
        <f t="shared" si="0"/>
        <v>#REF!</v>
      </c>
      <c r="R25" s="41"/>
      <c r="S25" s="43" t="e">
        <f t="shared" si="0"/>
        <v>#REF!</v>
      </c>
      <c r="T25" s="43"/>
      <c r="U25" s="43" t="e">
        <f t="shared" si="0"/>
        <v>#REF!</v>
      </c>
    </row>
    <row r="26" spans="1:22" x14ac:dyDescent="0.3">
      <c r="A26" s="37" t="s">
        <v>140</v>
      </c>
      <c r="B26" s="37" t="s">
        <v>141</v>
      </c>
    </row>
  </sheetData>
  <mergeCells count="15">
    <mergeCell ref="A18:A25"/>
    <mergeCell ref="A2:U2"/>
    <mergeCell ref="A3:A14"/>
    <mergeCell ref="B3:C3"/>
    <mergeCell ref="D3:E3"/>
    <mergeCell ref="F3:G3"/>
    <mergeCell ref="H3:I3"/>
    <mergeCell ref="J3:K3"/>
    <mergeCell ref="T3:U3"/>
    <mergeCell ref="B16:U16"/>
    <mergeCell ref="L3:M3"/>
    <mergeCell ref="N3:O3"/>
    <mergeCell ref="P3:Q3"/>
    <mergeCell ref="R3:S3"/>
    <mergeCell ref="B17:U17"/>
  </mergeCells>
  <phoneticPr fontId="3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2" orientation="landscape" r:id="rId1"/>
  <rowBreaks count="1" manualBreakCount="1">
    <brk id="15" max="20" man="1"/>
  </rowBreaks>
  <colBreaks count="1" manualBreakCount="1">
    <brk id="2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Q230"/>
  <sheetViews>
    <sheetView tabSelected="1" view="pageBreakPreview" topLeftCell="A100" zoomScaleNormal="100" zoomScaleSheetLayoutView="100" workbookViewId="0">
      <selection activeCell="A108" sqref="A108:P108"/>
    </sheetView>
  </sheetViews>
  <sheetFormatPr defaultColWidth="8.28515625" defaultRowHeight="16.5" x14ac:dyDescent="0.3"/>
  <cols>
    <col min="1" max="1" width="21.28515625" style="53" customWidth="1"/>
    <col min="2" max="2" width="29" style="54" customWidth="1"/>
    <col min="3" max="3" width="15.85546875" style="55" bestFit="1" customWidth="1"/>
    <col min="4" max="4" width="6.140625" style="55" hidden="1" customWidth="1"/>
    <col min="5" max="6" width="6.7109375" style="55" bestFit="1" customWidth="1"/>
    <col min="7" max="7" width="9.140625" style="55" customWidth="1"/>
    <col min="8" max="8" width="8.85546875" style="55" bestFit="1" customWidth="1"/>
    <col min="9" max="9" width="6.5703125" style="55" customWidth="1"/>
    <col min="10" max="10" width="6.7109375" style="55" bestFit="1" customWidth="1"/>
    <col min="11" max="11" width="6.7109375" style="55" customWidth="1"/>
    <col min="12" max="12" width="7.28515625" style="55" customWidth="1"/>
    <col min="13" max="14" width="7.7109375" style="55" bestFit="1" customWidth="1"/>
    <col min="15" max="15" width="6.7109375" style="55" bestFit="1" customWidth="1"/>
    <col min="16" max="16" width="5.5703125" style="78" customWidth="1"/>
    <col min="17" max="16384" width="8.28515625" style="56"/>
  </cols>
  <sheetData>
    <row r="2" spans="1:16" x14ac:dyDescent="0.3">
      <c r="L2" s="55" t="s">
        <v>185</v>
      </c>
      <c r="N2" s="329"/>
      <c r="O2" s="329"/>
      <c r="P2" s="329"/>
    </row>
    <row r="3" spans="1:16" x14ac:dyDescent="0.3">
      <c r="K3" s="55" t="s">
        <v>190</v>
      </c>
      <c r="N3" s="239"/>
      <c r="O3" s="239"/>
      <c r="P3" s="239"/>
    </row>
    <row r="4" spans="1:16" x14ac:dyDescent="0.3">
      <c r="L4" s="55" t="s">
        <v>213</v>
      </c>
      <c r="N4" s="239"/>
      <c r="O4" s="239"/>
      <c r="P4" s="239"/>
    </row>
    <row r="5" spans="1:16" x14ac:dyDescent="0.3">
      <c r="L5" s="55" t="s">
        <v>191</v>
      </c>
      <c r="N5" s="239"/>
      <c r="O5" s="239"/>
      <c r="P5" s="239"/>
    </row>
    <row r="6" spans="1:16" s="58" customFormat="1" ht="41.25" customHeight="1" x14ac:dyDescent="0.3">
      <c r="A6" s="240"/>
      <c r="B6" s="322" t="s">
        <v>189</v>
      </c>
      <c r="C6" s="322"/>
      <c r="D6" s="322"/>
      <c r="E6" s="322"/>
      <c r="F6" s="322"/>
      <c r="G6" s="322"/>
      <c r="H6" s="322"/>
      <c r="I6" s="322"/>
      <c r="J6" s="322"/>
      <c r="K6" s="322"/>
      <c r="L6" s="322"/>
      <c r="M6" s="322"/>
      <c r="N6" s="322"/>
      <c r="O6" s="57"/>
      <c r="P6" s="57"/>
    </row>
    <row r="7" spans="1:16" s="58" customFormat="1" x14ac:dyDescent="0.3">
      <c r="A7" s="59" t="s">
        <v>164</v>
      </c>
      <c r="B7" s="240" t="s">
        <v>188</v>
      </c>
      <c r="C7" s="240"/>
      <c r="D7" s="240"/>
      <c r="E7" s="240"/>
      <c r="F7" s="240"/>
      <c r="G7" s="340"/>
      <c r="H7" s="340"/>
      <c r="I7" s="341"/>
      <c r="J7" s="341"/>
      <c r="K7" s="341"/>
      <c r="L7" s="341"/>
      <c r="M7" s="341"/>
      <c r="N7" s="341"/>
      <c r="O7" s="60"/>
      <c r="P7" s="240"/>
    </row>
    <row r="8" spans="1:16" s="58" customFormat="1" x14ac:dyDescent="0.3">
      <c r="A8" s="61" t="s">
        <v>166</v>
      </c>
      <c r="B8" s="240" t="s">
        <v>167</v>
      </c>
      <c r="C8" s="240"/>
      <c r="D8" s="240"/>
      <c r="E8" s="240"/>
      <c r="F8" s="240"/>
      <c r="G8" s="340"/>
      <c r="H8" s="340"/>
      <c r="I8" s="341"/>
      <c r="J8" s="341"/>
      <c r="K8" s="341"/>
      <c r="L8" s="341"/>
      <c r="M8" s="341"/>
      <c r="N8" s="341"/>
      <c r="O8" s="60"/>
      <c r="P8" s="240"/>
    </row>
    <row r="9" spans="1:16" ht="16.5" customHeight="1" x14ac:dyDescent="0.3">
      <c r="A9" s="335" t="s">
        <v>26</v>
      </c>
      <c r="B9" s="335" t="s">
        <v>0</v>
      </c>
      <c r="C9" s="335" t="s">
        <v>12</v>
      </c>
      <c r="D9" s="335" t="s">
        <v>186</v>
      </c>
      <c r="E9" s="339" t="s">
        <v>13</v>
      </c>
      <c r="F9" s="339"/>
      <c r="G9" s="339"/>
      <c r="H9" s="335" t="s">
        <v>14</v>
      </c>
      <c r="I9" s="339" t="s">
        <v>15</v>
      </c>
      <c r="J9" s="339"/>
      <c r="K9" s="339"/>
      <c r="L9" s="339"/>
      <c r="M9" s="339" t="s">
        <v>16</v>
      </c>
      <c r="N9" s="339"/>
      <c r="O9" s="339"/>
      <c r="P9" s="339"/>
    </row>
    <row r="10" spans="1:16" x14ac:dyDescent="0.3">
      <c r="A10" s="336"/>
      <c r="B10" s="337"/>
      <c r="C10" s="336"/>
      <c r="D10" s="336"/>
      <c r="E10" s="241" t="s">
        <v>17</v>
      </c>
      <c r="F10" s="241" t="s">
        <v>18</v>
      </c>
      <c r="G10" s="241" t="s">
        <v>19</v>
      </c>
      <c r="H10" s="336"/>
      <c r="I10" s="241" t="s">
        <v>20</v>
      </c>
      <c r="J10" s="241" t="s">
        <v>21</v>
      </c>
      <c r="K10" s="241" t="s">
        <v>22</v>
      </c>
      <c r="L10" s="241" t="s">
        <v>23</v>
      </c>
      <c r="M10" s="241" t="s">
        <v>24</v>
      </c>
      <c r="N10" s="241" t="s">
        <v>25</v>
      </c>
      <c r="O10" s="241" t="s">
        <v>8</v>
      </c>
      <c r="P10" s="241" t="s">
        <v>7</v>
      </c>
    </row>
    <row r="11" spans="1:16" x14ac:dyDescent="0.3">
      <c r="A11" s="92">
        <v>1</v>
      </c>
      <c r="B11" s="92">
        <v>2</v>
      </c>
      <c r="C11" s="92">
        <v>3</v>
      </c>
      <c r="D11" s="92"/>
      <c r="E11" s="92">
        <v>4</v>
      </c>
      <c r="F11" s="92">
        <v>5</v>
      </c>
      <c r="G11" s="92">
        <v>6</v>
      </c>
      <c r="H11" s="92">
        <v>7</v>
      </c>
      <c r="I11" s="92">
        <v>8</v>
      </c>
      <c r="J11" s="92">
        <v>9</v>
      </c>
      <c r="K11" s="92">
        <v>10</v>
      </c>
      <c r="L11" s="92">
        <v>11</v>
      </c>
      <c r="M11" s="92">
        <v>12</v>
      </c>
      <c r="N11" s="92">
        <v>13</v>
      </c>
      <c r="O11" s="92">
        <v>14</v>
      </c>
      <c r="P11" s="92">
        <v>15</v>
      </c>
    </row>
    <row r="12" spans="1:16" x14ac:dyDescent="0.3">
      <c r="A12" s="171" t="s">
        <v>168</v>
      </c>
      <c r="B12" s="172" t="s">
        <v>169</v>
      </c>
      <c r="C12" s="342"/>
      <c r="D12" s="342"/>
      <c r="E12" s="342"/>
      <c r="F12" s="342"/>
      <c r="G12" s="342"/>
      <c r="H12" s="342"/>
      <c r="I12" s="342"/>
      <c r="J12" s="342"/>
      <c r="K12" s="342"/>
      <c r="L12" s="342"/>
      <c r="M12" s="342"/>
      <c r="N12" s="342"/>
      <c r="O12" s="342"/>
      <c r="P12" s="342"/>
    </row>
    <row r="13" spans="1:16" x14ac:dyDescent="0.3">
      <c r="A13" s="171" t="s">
        <v>170</v>
      </c>
      <c r="B13" s="172">
        <v>1</v>
      </c>
      <c r="C13" s="342"/>
      <c r="D13" s="342"/>
      <c r="E13" s="342"/>
      <c r="F13" s="342"/>
      <c r="G13" s="342"/>
      <c r="H13" s="342"/>
      <c r="I13" s="342"/>
      <c r="J13" s="342"/>
      <c r="K13" s="342"/>
      <c r="L13" s="342"/>
      <c r="M13" s="342"/>
      <c r="N13" s="342"/>
      <c r="O13" s="342"/>
      <c r="P13" s="342"/>
    </row>
    <row r="14" spans="1:16" x14ac:dyDescent="0.3">
      <c r="A14" s="331" t="s">
        <v>171</v>
      </c>
      <c r="B14" s="331"/>
      <c r="C14" s="331"/>
      <c r="D14" s="331"/>
      <c r="E14" s="331"/>
      <c r="F14" s="331"/>
      <c r="G14" s="331"/>
      <c r="H14" s="331"/>
      <c r="I14" s="331"/>
      <c r="J14" s="331"/>
      <c r="K14" s="331"/>
      <c r="L14" s="331"/>
      <c r="M14" s="331"/>
      <c r="N14" s="331"/>
      <c r="O14" s="331"/>
      <c r="P14" s="331"/>
    </row>
    <row r="15" spans="1:16" x14ac:dyDescent="0.3">
      <c r="A15" s="179" t="s">
        <v>193</v>
      </c>
      <c r="B15" s="173" t="s">
        <v>192</v>
      </c>
      <c r="C15" s="180">
        <v>200</v>
      </c>
      <c r="D15" s="182">
        <v>11.21</v>
      </c>
      <c r="E15" s="182">
        <v>7.63</v>
      </c>
      <c r="F15" s="182">
        <v>4.75</v>
      </c>
      <c r="G15" s="351">
        <v>25.36</v>
      </c>
      <c r="H15" s="351">
        <v>108.71</v>
      </c>
      <c r="I15" s="182">
        <v>0.24</v>
      </c>
      <c r="J15" s="182">
        <v>40.17</v>
      </c>
      <c r="K15" s="182">
        <v>0.15</v>
      </c>
      <c r="L15" s="183">
        <v>153.9</v>
      </c>
      <c r="M15" s="182">
        <v>136.76</v>
      </c>
      <c r="N15" s="182">
        <v>33.54</v>
      </c>
      <c r="O15" s="182">
        <v>0.75</v>
      </c>
      <c r="P15" s="249">
        <v>0.57999999999999996</v>
      </c>
    </row>
    <row r="16" spans="1:16" x14ac:dyDescent="0.3">
      <c r="A16" s="179" t="s">
        <v>28</v>
      </c>
      <c r="B16" s="173" t="s">
        <v>29</v>
      </c>
      <c r="C16" s="352">
        <v>200</v>
      </c>
      <c r="D16" s="353">
        <f>'[2]1 д. '!R18</f>
        <v>0</v>
      </c>
      <c r="E16" s="354">
        <v>3.87</v>
      </c>
      <c r="F16" s="355">
        <v>3.8</v>
      </c>
      <c r="G16" s="354">
        <v>16.09</v>
      </c>
      <c r="H16" s="354">
        <v>115.45</v>
      </c>
      <c r="I16" s="354">
        <v>0.04</v>
      </c>
      <c r="J16" s="355">
        <v>0.3</v>
      </c>
      <c r="K16" s="354">
        <v>20.12</v>
      </c>
      <c r="L16" s="354">
        <v>0.01</v>
      </c>
      <c r="M16" s="354">
        <v>145.44999999999999</v>
      </c>
      <c r="N16" s="355">
        <v>116.2</v>
      </c>
      <c r="O16" s="356">
        <v>31</v>
      </c>
      <c r="P16" s="354">
        <v>1.01</v>
      </c>
    </row>
    <row r="17" spans="1:16" x14ac:dyDescent="0.3">
      <c r="A17" s="179" t="s">
        <v>195</v>
      </c>
      <c r="B17" s="173" t="s">
        <v>194</v>
      </c>
      <c r="C17" s="92">
        <v>50</v>
      </c>
      <c r="D17" s="174">
        <v>2.4700000000000002</v>
      </c>
      <c r="E17" s="349">
        <v>2.21</v>
      </c>
      <c r="F17" s="350">
        <v>5.7</v>
      </c>
      <c r="G17" s="349">
        <v>17.399999999999999</v>
      </c>
      <c r="H17" s="350">
        <v>128.80000000000001</v>
      </c>
      <c r="I17" s="175">
        <v>0.05</v>
      </c>
      <c r="J17" s="176"/>
      <c r="K17" s="176">
        <v>59</v>
      </c>
      <c r="L17" s="175">
        <v>0.39</v>
      </c>
      <c r="M17" s="177">
        <v>6.9</v>
      </c>
      <c r="N17" s="177">
        <v>26.1</v>
      </c>
      <c r="O17" s="177">
        <v>9.9</v>
      </c>
      <c r="P17" s="177">
        <v>0.6</v>
      </c>
    </row>
    <row r="18" spans="1:16" x14ac:dyDescent="0.3">
      <c r="A18" s="179" t="s">
        <v>216</v>
      </c>
      <c r="B18" s="173" t="s">
        <v>215</v>
      </c>
      <c r="C18" s="193">
        <v>200</v>
      </c>
      <c r="D18" s="194">
        <v>9.6</v>
      </c>
      <c r="E18" s="195">
        <v>1</v>
      </c>
      <c r="F18" s="196">
        <v>0.2</v>
      </c>
      <c r="G18" s="196">
        <v>20.2</v>
      </c>
      <c r="H18" s="195">
        <v>92</v>
      </c>
      <c r="I18" s="197">
        <v>0.02</v>
      </c>
      <c r="J18" s="195">
        <v>4</v>
      </c>
      <c r="K18" s="198"/>
      <c r="L18" s="196">
        <v>0.2</v>
      </c>
      <c r="M18" s="195">
        <v>14</v>
      </c>
      <c r="N18" s="195">
        <v>14</v>
      </c>
      <c r="O18" s="195">
        <v>8</v>
      </c>
      <c r="P18" s="196">
        <v>2.8</v>
      </c>
    </row>
    <row r="19" spans="1:16" x14ac:dyDescent="0.3">
      <c r="A19" s="179" t="s">
        <v>196</v>
      </c>
      <c r="B19" s="173" t="s">
        <v>197</v>
      </c>
      <c r="C19" s="347">
        <v>75</v>
      </c>
      <c r="D19" s="348"/>
      <c r="E19" s="251">
        <v>4.51</v>
      </c>
      <c r="F19" s="251">
        <v>5.2</v>
      </c>
      <c r="G19" s="251">
        <v>27.7</v>
      </c>
      <c r="H19" s="252">
        <v>133</v>
      </c>
      <c r="I19" s="249">
        <v>0.08</v>
      </c>
      <c r="J19" s="252"/>
      <c r="K19" s="252">
        <v>31.8</v>
      </c>
      <c r="L19" s="251">
        <v>2.58</v>
      </c>
      <c r="M19" s="252">
        <v>60.35</v>
      </c>
      <c r="N19" s="252">
        <v>1.31</v>
      </c>
      <c r="O19" s="252">
        <v>13.22</v>
      </c>
      <c r="P19" s="251"/>
    </row>
    <row r="20" spans="1:16" x14ac:dyDescent="0.3">
      <c r="A20" s="331" t="s">
        <v>31</v>
      </c>
      <c r="B20" s="331"/>
      <c r="C20" s="347">
        <f>SUM(C15:C19)</f>
        <v>725</v>
      </c>
      <c r="D20" s="348">
        <f>SUM(D15:D18)</f>
        <v>23.28</v>
      </c>
      <c r="E20" s="357">
        <f>SUM(E15:E19)</f>
        <v>19.22</v>
      </c>
      <c r="F20" s="357">
        <f t="shared" ref="F20:P20" si="0">SUM(F15:F19)</f>
        <v>19.649999999999999</v>
      </c>
      <c r="G20" s="357">
        <f t="shared" si="0"/>
        <v>106.75</v>
      </c>
      <c r="H20" s="357">
        <f t="shared" si="0"/>
        <v>577.96</v>
      </c>
      <c r="I20" s="348">
        <f t="shared" si="0"/>
        <v>0.43</v>
      </c>
      <c r="J20" s="348">
        <f t="shared" si="0"/>
        <v>44.47</v>
      </c>
      <c r="K20" s="348">
        <f t="shared" si="0"/>
        <v>111.07</v>
      </c>
      <c r="L20" s="348">
        <f t="shared" si="0"/>
        <v>157.07999999999998</v>
      </c>
      <c r="M20" s="348">
        <f t="shared" si="0"/>
        <v>363.46</v>
      </c>
      <c r="N20" s="348">
        <f t="shared" si="0"/>
        <v>191.15</v>
      </c>
      <c r="O20" s="348">
        <f t="shared" si="0"/>
        <v>62.87</v>
      </c>
      <c r="P20" s="348">
        <f t="shared" si="0"/>
        <v>4.99</v>
      </c>
    </row>
    <row r="21" spans="1:16" x14ac:dyDescent="0.3">
      <c r="A21" s="331" t="s">
        <v>2</v>
      </c>
      <c r="B21" s="331"/>
      <c r="C21" s="331"/>
      <c r="D21" s="331"/>
      <c r="E21" s="331"/>
      <c r="F21" s="331"/>
      <c r="G21" s="331"/>
      <c r="H21" s="331"/>
      <c r="I21" s="331"/>
      <c r="J21" s="331"/>
      <c r="K21" s="331"/>
      <c r="L21" s="331"/>
      <c r="M21" s="331"/>
      <c r="N21" s="331"/>
      <c r="O21" s="331"/>
      <c r="P21" s="331"/>
    </row>
    <row r="22" spans="1:16" x14ac:dyDescent="0.3">
      <c r="A22" s="192" t="s">
        <v>32</v>
      </c>
      <c r="B22" s="173" t="s">
        <v>33</v>
      </c>
      <c r="C22" s="305">
        <v>100</v>
      </c>
      <c r="D22" s="167">
        <v>12.37</v>
      </c>
      <c r="E22" s="166">
        <v>2.1</v>
      </c>
      <c r="F22" s="166">
        <v>5.18</v>
      </c>
      <c r="G22" s="166">
        <v>7.8</v>
      </c>
      <c r="H22" s="166">
        <v>86.35</v>
      </c>
      <c r="I22" s="166">
        <v>34.35</v>
      </c>
      <c r="J22" s="167">
        <v>276.5</v>
      </c>
      <c r="K22" s="166">
        <v>2.38</v>
      </c>
      <c r="L22" s="166">
        <v>39.42</v>
      </c>
      <c r="M22" s="166">
        <v>46.16</v>
      </c>
      <c r="N22" s="166">
        <v>20.440000000000001</v>
      </c>
      <c r="O22" s="166">
        <v>0.69</v>
      </c>
      <c r="P22" s="249">
        <v>0.42</v>
      </c>
    </row>
    <row r="23" spans="1:16" ht="33" x14ac:dyDescent="0.3">
      <c r="A23" s="66" t="s">
        <v>82</v>
      </c>
      <c r="B23" s="65" t="s">
        <v>83</v>
      </c>
      <c r="C23" s="126">
        <v>250</v>
      </c>
      <c r="D23" s="256">
        <v>7.54</v>
      </c>
      <c r="E23" s="359">
        <v>6.3</v>
      </c>
      <c r="F23" s="215">
        <v>5.64</v>
      </c>
      <c r="G23" s="215">
        <v>17.670000000000002</v>
      </c>
      <c r="H23" s="215">
        <v>161.47</v>
      </c>
      <c r="I23" s="215">
        <v>0.37</v>
      </c>
      <c r="J23" s="215">
        <v>11.76</v>
      </c>
      <c r="K23" s="216">
        <v>207.1</v>
      </c>
      <c r="L23" s="215">
        <v>1.57</v>
      </c>
      <c r="M23" s="215">
        <v>32.630000000000003</v>
      </c>
      <c r="N23" s="215">
        <v>106.81</v>
      </c>
      <c r="O23" s="216">
        <v>36.9</v>
      </c>
      <c r="P23" s="215">
        <v>2.19</v>
      </c>
    </row>
    <row r="24" spans="1:16" x14ac:dyDescent="0.3">
      <c r="A24" s="62" t="s">
        <v>84</v>
      </c>
      <c r="B24" s="65" t="s">
        <v>85</v>
      </c>
      <c r="C24" s="126">
        <v>100</v>
      </c>
      <c r="D24" s="256">
        <v>49.73</v>
      </c>
      <c r="E24" s="358">
        <v>10.86</v>
      </c>
      <c r="F24" s="215">
        <v>10.26</v>
      </c>
      <c r="G24" s="216">
        <v>12.3</v>
      </c>
      <c r="H24" s="215">
        <v>197.71</v>
      </c>
      <c r="I24" s="215">
        <v>0.22</v>
      </c>
      <c r="J24" s="216">
        <v>1.1000000000000001</v>
      </c>
      <c r="K24" s="224"/>
      <c r="L24" s="215">
        <v>0.69</v>
      </c>
      <c r="M24" s="215">
        <v>15.81</v>
      </c>
      <c r="N24" s="215">
        <v>144.87</v>
      </c>
      <c r="O24" s="215">
        <v>27.59</v>
      </c>
      <c r="P24" s="216">
        <v>1.6</v>
      </c>
    </row>
    <row r="25" spans="1:16" x14ac:dyDescent="0.3">
      <c r="A25" s="74" t="s">
        <v>59</v>
      </c>
      <c r="B25" s="65" t="s">
        <v>60</v>
      </c>
      <c r="C25" s="126">
        <v>180</v>
      </c>
      <c r="D25" s="256">
        <v>8.7799999999999994</v>
      </c>
      <c r="E25" s="217">
        <v>2.0699999999999998</v>
      </c>
      <c r="F25" s="217">
        <v>4.6100000000000003</v>
      </c>
      <c r="G25" s="218">
        <v>39.1</v>
      </c>
      <c r="H25" s="217">
        <v>168.42</v>
      </c>
      <c r="I25" s="217">
        <v>0.18</v>
      </c>
      <c r="J25" s="218">
        <v>50.6</v>
      </c>
      <c r="K25" s="218">
        <v>844.8</v>
      </c>
      <c r="L25" s="218">
        <v>2.6</v>
      </c>
      <c r="M25" s="217">
        <v>54.64</v>
      </c>
      <c r="N25" s="217">
        <v>114.84</v>
      </c>
      <c r="O25" s="217">
        <v>53.59</v>
      </c>
      <c r="P25" s="217">
        <v>1.82</v>
      </c>
    </row>
    <row r="26" spans="1:16" ht="19.5" customHeight="1" x14ac:dyDescent="0.3">
      <c r="A26" s="62" t="s">
        <v>47</v>
      </c>
      <c r="B26" s="65" t="s">
        <v>48</v>
      </c>
      <c r="C26" s="62">
        <v>200</v>
      </c>
      <c r="D26" s="66">
        <v>1.38</v>
      </c>
      <c r="E26" s="86">
        <v>0.2</v>
      </c>
      <c r="F26" s="85">
        <v>0.02</v>
      </c>
      <c r="G26" s="85">
        <v>11.05</v>
      </c>
      <c r="H26" s="85">
        <v>45.41</v>
      </c>
      <c r="I26" s="107"/>
      <c r="J26" s="86">
        <v>0.1</v>
      </c>
      <c r="K26" s="86">
        <v>0.5</v>
      </c>
      <c r="L26" s="107"/>
      <c r="M26" s="85">
        <v>5.28</v>
      </c>
      <c r="N26" s="85">
        <v>8.24</v>
      </c>
      <c r="O26" s="86">
        <v>4.4000000000000004</v>
      </c>
      <c r="P26" s="85">
        <v>0.85</v>
      </c>
    </row>
    <row r="27" spans="1:16" x14ac:dyDescent="0.3">
      <c r="A27" s="179" t="s">
        <v>178</v>
      </c>
      <c r="B27" s="173" t="s">
        <v>38</v>
      </c>
      <c r="C27" s="193">
        <v>80</v>
      </c>
      <c r="D27" s="194">
        <v>2.29</v>
      </c>
      <c r="E27" s="196">
        <v>5.16</v>
      </c>
      <c r="F27" s="196">
        <v>0.4</v>
      </c>
      <c r="G27" s="197">
        <v>29.32</v>
      </c>
      <c r="H27" s="195">
        <v>148</v>
      </c>
      <c r="I27" s="197">
        <v>0.09</v>
      </c>
      <c r="J27" s="198"/>
      <c r="K27" s="198"/>
      <c r="L27" s="196">
        <v>0.7</v>
      </c>
      <c r="M27" s="196">
        <v>14.5</v>
      </c>
      <c r="N27" s="195">
        <v>75</v>
      </c>
      <c r="O27" s="196">
        <v>23.5</v>
      </c>
      <c r="P27" s="197">
        <v>1.95</v>
      </c>
    </row>
    <row r="28" spans="1:16" x14ac:dyDescent="0.3">
      <c r="A28" s="332" t="s">
        <v>39</v>
      </c>
      <c r="B28" s="332"/>
      <c r="C28" s="199">
        <f>SUM(C22:C27)</f>
        <v>910</v>
      </c>
      <c r="D28" s="200">
        <f>SUM(D22:D27)</f>
        <v>82.09</v>
      </c>
      <c r="E28" s="360">
        <f>SUM(E22:E27)</f>
        <v>26.689999999999998</v>
      </c>
      <c r="F28" s="360">
        <f t="shared" ref="F28:P28" si="1">SUM(F22:F27)</f>
        <v>26.109999999999996</v>
      </c>
      <c r="G28" s="360">
        <f t="shared" si="1"/>
        <v>117.24000000000001</v>
      </c>
      <c r="H28" s="360">
        <f t="shared" si="1"/>
        <v>807.3599999999999</v>
      </c>
      <c r="I28" s="194">
        <f t="shared" si="1"/>
        <v>35.21</v>
      </c>
      <c r="J28" s="194">
        <f t="shared" si="1"/>
        <v>340.06000000000006</v>
      </c>
      <c r="K28" s="194">
        <f t="shared" si="1"/>
        <v>1054.78</v>
      </c>
      <c r="L28" s="194">
        <f t="shared" si="1"/>
        <v>44.980000000000004</v>
      </c>
      <c r="M28" s="194">
        <f t="shared" si="1"/>
        <v>169.02</v>
      </c>
      <c r="N28" s="194">
        <f t="shared" si="1"/>
        <v>470.20000000000005</v>
      </c>
      <c r="O28" s="194">
        <f t="shared" si="1"/>
        <v>146.67000000000002</v>
      </c>
      <c r="P28" s="194">
        <f t="shared" si="1"/>
        <v>8.83</v>
      </c>
    </row>
    <row r="29" spans="1:16" x14ac:dyDescent="0.3">
      <c r="A29" s="202" t="s">
        <v>172</v>
      </c>
      <c r="B29" s="203"/>
      <c r="C29" s="204">
        <f>C28+C20</f>
        <v>1635</v>
      </c>
      <c r="D29" s="205">
        <f>D28+D20</f>
        <v>105.37</v>
      </c>
      <c r="E29" s="205">
        <f>E28+E20</f>
        <v>45.91</v>
      </c>
      <c r="F29" s="205">
        <f t="shared" ref="F29:P29" si="2">F28+F20</f>
        <v>45.759999999999991</v>
      </c>
      <c r="G29" s="205">
        <f t="shared" si="2"/>
        <v>223.99</v>
      </c>
      <c r="H29" s="205">
        <f t="shared" si="2"/>
        <v>1385.32</v>
      </c>
      <c r="I29" s="205">
        <f t="shared" si="2"/>
        <v>35.64</v>
      </c>
      <c r="J29" s="205">
        <f t="shared" si="2"/>
        <v>384.53000000000009</v>
      </c>
      <c r="K29" s="205">
        <f t="shared" si="2"/>
        <v>1165.8499999999999</v>
      </c>
      <c r="L29" s="205">
        <f t="shared" si="2"/>
        <v>202.06</v>
      </c>
      <c r="M29" s="205">
        <f t="shared" si="2"/>
        <v>532.48</v>
      </c>
      <c r="N29" s="205">
        <f t="shared" si="2"/>
        <v>661.35</v>
      </c>
      <c r="O29" s="205">
        <f t="shared" si="2"/>
        <v>209.54000000000002</v>
      </c>
      <c r="P29" s="205">
        <f t="shared" si="2"/>
        <v>13.82</v>
      </c>
    </row>
    <row r="30" spans="1:16" x14ac:dyDescent="0.3">
      <c r="A30" s="206"/>
      <c r="B30" s="207"/>
      <c r="C30" s="208"/>
      <c r="D30" s="208"/>
      <c r="E30" s="209"/>
      <c r="F30" s="209"/>
      <c r="G30" s="208"/>
      <c r="H30" s="208"/>
      <c r="I30" s="208"/>
      <c r="J30" s="208"/>
      <c r="K30" s="208"/>
      <c r="L30" s="208"/>
      <c r="M30" s="208"/>
      <c r="N30" s="333"/>
      <c r="O30" s="333"/>
      <c r="P30" s="333"/>
    </row>
    <row r="31" spans="1:16" ht="16.5" customHeight="1" x14ac:dyDescent="0.3">
      <c r="A31" s="210"/>
      <c r="B31" s="334"/>
      <c r="C31" s="334"/>
      <c r="D31" s="334"/>
      <c r="E31" s="334"/>
      <c r="F31" s="334"/>
      <c r="G31" s="334"/>
      <c r="H31" s="334"/>
      <c r="I31" s="334"/>
      <c r="J31" s="334"/>
      <c r="K31" s="334"/>
      <c r="L31" s="334"/>
      <c r="M31" s="334"/>
      <c r="N31" s="334"/>
      <c r="O31" s="211"/>
      <c r="P31" s="211"/>
    </row>
    <row r="32" spans="1:16" x14ac:dyDescent="0.3">
      <c r="A32" s="335" t="s">
        <v>26</v>
      </c>
      <c r="B32" s="335" t="s">
        <v>0</v>
      </c>
      <c r="C32" s="335" t="s">
        <v>12</v>
      </c>
      <c r="D32" s="245"/>
      <c r="E32" s="339" t="s">
        <v>13</v>
      </c>
      <c r="F32" s="339"/>
      <c r="G32" s="339"/>
      <c r="H32" s="335" t="s">
        <v>14</v>
      </c>
      <c r="I32" s="339" t="s">
        <v>15</v>
      </c>
      <c r="J32" s="339"/>
      <c r="K32" s="339"/>
      <c r="L32" s="339"/>
      <c r="M32" s="339" t="s">
        <v>16</v>
      </c>
      <c r="N32" s="339"/>
      <c r="O32" s="339"/>
      <c r="P32" s="339"/>
    </row>
    <row r="33" spans="1:16" x14ac:dyDescent="0.3">
      <c r="A33" s="336"/>
      <c r="B33" s="337"/>
      <c r="C33" s="336"/>
      <c r="D33" s="246"/>
      <c r="E33" s="241" t="s">
        <v>17</v>
      </c>
      <c r="F33" s="241" t="s">
        <v>18</v>
      </c>
      <c r="G33" s="241" t="s">
        <v>19</v>
      </c>
      <c r="H33" s="336"/>
      <c r="I33" s="241" t="s">
        <v>20</v>
      </c>
      <c r="J33" s="241" t="s">
        <v>21</v>
      </c>
      <c r="K33" s="241" t="s">
        <v>22</v>
      </c>
      <c r="L33" s="241" t="s">
        <v>23</v>
      </c>
      <c r="M33" s="241" t="s">
        <v>24</v>
      </c>
      <c r="N33" s="241" t="s">
        <v>25</v>
      </c>
      <c r="O33" s="241" t="s">
        <v>8</v>
      </c>
      <c r="P33" s="241" t="s">
        <v>7</v>
      </c>
    </row>
    <row r="34" spans="1:16" x14ac:dyDescent="0.3">
      <c r="A34" s="92">
        <v>1</v>
      </c>
      <c r="B34" s="92">
        <v>2</v>
      </c>
      <c r="C34" s="92">
        <v>3</v>
      </c>
      <c r="D34" s="92"/>
      <c r="E34" s="92">
        <v>4</v>
      </c>
      <c r="F34" s="92">
        <v>5</v>
      </c>
      <c r="G34" s="92">
        <v>6</v>
      </c>
      <c r="H34" s="92">
        <v>7</v>
      </c>
      <c r="I34" s="92">
        <v>8</v>
      </c>
      <c r="J34" s="92">
        <v>9</v>
      </c>
      <c r="K34" s="92">
        <v>10</v>
      </c>
      <c r="L34" s="92">
        <v>11</v>
      </c>
      <c r="M34" s="92">
        <v>12</v>
      </c>
      <c r="N34" s="92">
        <v>13</v>
      </c>
      <c r="O34" s="92">
        <v>14</v>
      </c>
      <c r="P34" s="92">
        <v>15</v>
      </c>
    </row>
    <row r="35" spans="1:16" x14ac:dyDescent="0.3">
      <c r="A35" s="171" t="s">
        <v>168</v>
      </c>
      <c r="B35" s="172" t="s">
        <v>173</v>
      </c>
      <c r="C35" s="242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</row>
    <row r="36" spans="1:16" x14ac:dyDescent="0.3">
      <c r="A36" s="171" t="s">
        <v>170</v>
      </c>
      <c r="B36" s="172">
        <v>1</v>
      </c>
      <c r="C36" s="242"/>
      <c r="D36" s="242"/>
      <c r="E36" s="242"/>
      <c r="F36" s="242"/>
      <c r="G36" s="242"/>
      <c r="H36" s="242"/>
      <c r="I36" s="242"/>
      <c r="J36" s="242"/>
      <c r="K36" s="242"/>
      <c r="L36" s="242"/>
      <c r="M36" s="242"/>
      <c r="N36" s="242"/>
      <c r="O36" s="242"/>
      <c r="P36" s="242"/>
    </row>
    <row r="37" spans="1:16" x14ac:dyDescent="0.3">
      <c r="A37" s="331" t="s">
        <v>171</v>
      </c>
      <c r="B37" s="331"/>
      <c r="C37" s="331"/>
      <c r="D37" s="331"/>
      <c r="E37" s="331"/>
      <c r="F37" s="331"/>
      <c r="G37" s="331"/>
      <c r="H37" s="331"/>
      <c r="I37" s="331"/>
      <c r="J37" s="331"/>
      <c r="K37" s="331"/>
      <c r="L37" s="331"/>
      <c r="M37" s="331"/>
      <c r="N37" s="331"/>
      <c r="O37" s="331"/>
      <c r="P37" s="331"/>
    </row>
    <row r="38" spans="1:16" ht="35.25" customHeight="1" x14ac:dyDescent="0.3">
      <c r="A38" s="257" t="s">
        <v>86</v>
      </c>
      <c r="B38" s="65" t="s">
        <v>87</v>
      </c>
      <c r="C38" s="126">
        <v>280</v>
      </c>
      <c r="D38" s="256">
        <v>55.72</v>
      </c>
      <c r="E38" s="217">
        <v>14.45</v>
      </c>
      <c r="F38" s="217">
        <v>18.98</v>
      </c>
      <c r="G38" s="217">
        <v>34.409999999999997</v>
      </c>
      <c r="H38" s="218">
        <v>361.1</v>
      </c>
      <c r="I38" s="217">
        <v>0.17</v>
      </c>
      <c r="J38" s="218">
        <v>3.7</v>
      </c>
      <c r="K38" s="217">
        <v>945.12</v>
      </c>
      <c r="L38" s="217">
        <v>0.47</v>
      </c>
      <c r="M38" s="217">
        <v>34.07</v>
      </c>
      <c r="N38" s="217">
        <v>314.08999999999997</v>
      </c>
      <c r="O38" s="217">
        <v>65.510000000000005</v>
      </c>
      <c r="P38" s="217">
        <v>1.84</v>
      </c>
    </row>
    <row r="39" spans="1:16" x14ac:dyDescent="0.3">
      <c r="A39" s="62" t="s">
        <v>44</v>
      </c>
      <c r="B39" s="65" t="s">
        <v>198</v>
      </c>
      <c r="C39" s="62">
        <v>200</v>
      </c>
      <c r="D39" s="66">
        <v>2.4700000000000002</v>
      </c>
      <c r="E39" s="85">
        <v>0.59</v>
      </c>
      <c r="F39" s="85">
        <v>0.05</v>
      </c>
      <c r="G39" s="362">
        <v>18.579999999999998</v>
      </c>
      <c r="H39" s="85">
        <v>77.94</v>
      </c>
      <c r="I39" s="107"/>
      <c r="J39" s="86">
        <v>2.9</v>
      </c>
      <c r="K39" s="86">
        <v>0.5</v>
      </c>
      <c r="L39" s="85">
        <v>0.01</v>
      </c>
      <c r="M39" s="85">
        <v>8.08</v>
      </c>
      <c r="N39" s="85">
        <v>9.7799999999999994</v>
      </c>
      <c r="O39" s="85">
        <v>5.24</v>
      </c>
      <c r="P39" s="86">
        <v>0.9</v>
      </c>
    </row>
    <row r="40" spans="1:16" x14ac:dyDescent="0.3">
      <c r="A40" s="66" t="s">
        <v>177</v>
      </c>
      <c r="B40" s="65" t="s">
        <v>3</v>
      </c>
      <c r="C40" s="62">
        <v>70</v>
      </c>
      <c r="D40" s="66">
        <v>2.14</v>
      </c>
      <c r="E40" s="85">
        <v>4.16</v>
      </c>
      <c r="F40" s="85">
        <v>0.5</v>
      </c>
      <c r="G40" s="85">
        <v>30.32</v>
      </c>
      <c r="H40" s="85">
        <v>148</v>
      </c>
      <c r="I40" s="85">
        <v>0.05</v>
      </c>
      <c r="J40" s="107"/>
      <c r="K40" s="107"/>
      <c r="L40" s="85">
        <v>0.39</v>
      </c>
      <c r="M40" s="86">
        <v>6.9</v>
      </c>
      <c r="N40" s="86">
        <v>26.1</v>
      </c>
      <c r="O40" s="86">
        <v>9.9</v>
      </c>
      <c r="P40" s="86">
        <v>0.6</v>
      </c>
    </row>
    <row r="41" spans="1:16" x14ac:dyDescent="0.3">
      <c r="A41" s="66"/>
      <c r="B41" s="65"/>
      <c r="C41" s="126"/>
      <c r="D41" s="159"/>
      <c r="E41" s="86"/>
      <c r="F41" s="86"/>
      <c r="G41" s="108"/>
      <c r="H41" s="108"/>
      <c r="I41" s="85"/>
      <c r="J41" s="108"/>
      <c r="K41" s="108"/>
      <c r="L41" s="86"/>
      <c r="M41" s="108"/>
      <c r="N41" s="108"/>
      <c r="O41" s="108"/>
      <c r="P41" s="86"/>
    </row>
    <row r="42" spans="1:16" x14ac:dyDescent="0.3">
      <c r="A42" s="327" t="s">
        <v>31</v>
      </c>
      <c r="B42" s="327"/>
      <c r="C42" s="126">
        <f t="shared" ref="C42:P42" si="3">SUM(C38:C41)</f>
        <v>550</v>
      </c>
      <c r="D42" s="162">
        <f t="shared" si="3"/>
        <v>60.33</v>
      </c>
      <c r="E42" s="361">
        <f>SUM(E38:E41)</f>
        <v>19.2</v>
      </c>
      <c r="F42" s="361">
        <f t="shared" ref="F42:P42" si="4">SUM(F38:F41)</f>
        <v>19.53</v>
      </c>
      <c r="G42" s="361">
        <f t="shared" si="4"/>
        <v>83.31</v>
      </c>
      <c r="H42" s="361">
        <f t="shared" si="4"/>
        <v>587.04</v>
      </c>
      <c r="I42" s="361">
        <f t="shared" si="4"/>
        <v>0.22000000000000003</v>
      </c>
      <c r="J42" s="361">
        <f t="shared" si="4"/>
        <v>6.6</v>
      </c>
      <c r="K42" s="361">
        <f t="shared" si="4"/>
        <v>945.62</v>
      </c>
      <c r="L42" s="361">
        <f t="shared" si="4"/>
        <v>0.87</v>
      </c>
      <c r="M42" s="361">
        <f t="shared" si="4"/>
        <v>49.05</v>
      </c>
      <c r="N42" s="361">
        <f t="shared" si="4"/>
        <v>349.96999999999997</v>
      </c>
      <c r="O42" s="361">
        <f t="shared" si="4"/>
        <v>80.650000000000006</v>
      </c>
      <c r="P42" s="361">
        <f t="shared" si="4"/>
        <v>3.3400000000000003</v>
      </c>
    </row>
    <row r="43" spans="1:16" x14ac:dyDescent="0.3">
      <c r="A43" s="327" t="s">
        <v>2</v>
      </c>
      <c r="B43" s="327"/>
      <c r="C43" s="327"/>
      <c r="D43" s="327"/>
      <c r="E43" s="327"/>
      <c r="F43" s="327"/>
      <c r="G43" s="327"/>
      <c r="H43" s="327"/>
      <c r="I43" s="327"/>
      <c r="J43" s="327"/>
      <c r="K43" s="327"/>
      <c r="L43" s="327"/>
      <c r="M43" s="327"/>
      <c r="N43" s="327"/>
      <c r="O43" s="327"/>
      <c r="P43" s="327"/>
    </row>
    <row r="44" spans="1:16" ht="30.75" customHeight="1" x14ac:dyDescent="0.3">
      <c r="A44" s="66" t="s">
        <v>199</v>
      </c>
      <c r="B44" s="65" t="s">
        <v>91</v>
      </c>
      <c r="C44" s="62">
        <v>100</v>
      </c>
      <c r="D44" s="66">
        <v>6.3</v>
      </c>
      <c r="E44" s="106">
        <v>0.78</v>
      </c>
      <c r="F44" s="106">
        <v>4.0599999999999996</v>
      </c>
      <c r="G44" s="106">
        <v>4.1399999999999997</v>
      </c>
      <c r="H44" s="106">
        <v>65.95</v>
      </c>
      <c r="I44" s="106">
        <v>0.04</v>
      </c>
      <c r="J44" s="258">
        <v>3</v>
      </c>
      <c r="K44" s="258">
        <v>1200</v>
      </c>
      <c r="L44" s="106">
        <v>2.44</v>
      </c>
      <c r="M44" s="169">
        <v>17.3</v>
      </c>
      <c r="N44" s="106">
        <v>33.33</v>
      </c>
      <c r="O44" s="106">
        <v>22.87</v>
      </c>
      <c r="P44" s="106">
        <v>0.43</v>
      </c>
    </row>
    <row r="45" spans="1:16" ht="31.5" customHeight="1" x14ac:dyDescent="0.3">
      <c r="A45" s="66" t="s">
        <v>89</v>
      </c>
      <c r="B45" s="65" t="s">
        <v>200</v>
      </c>
      <c r="C45" s="62">
        <v>250</v>
      </c>
      <c r="D45" s="66">
        <v>11.58</v>
      </c>
      <c r="E45" s="259">
        <v>4.01</v>
      </c>
      <c r="F45" s="259">
        <v>5.37</v>
      </c>
      <c r="G45" s="259">
        <v>9.66</v>
      </c>
      <c r="H45" s="260">
        <v>112.7</v>
      </c>
      <c r="I45" s="261">
        <v>0.16</v>
      </c>
      <c r="J45" s="262">
        <v>31.49</v>
      </c>
      <c r="K45" s="261">
        <v>236.46</v>
      </c>
      <c r="L45" s="261">
        <v>1.54</v>
      </c>
      <c r="M45" s="261">
        <v>45.46</v>
      </c>
      <c r="N45" s="261">
        <v>0.06</v>
      </c>
      <c r="O45" s="261">
        <v>24.38</v>
      </c>
      <c r="P45" s="261">
        <v>0.93</v>
      </c>
    </row>
    <row r="46" spans="1:16" x14ac:dyDescent="0.3">
      <c r="A46" s="68" t="s">
        <v>181</v>
      </c>
      <c r="B46" s="65" t="s">
        <v>182</v>
      </c>
      <c r="C46" s="62">
        <v>180</v>
      </c>
      <c r="D46" s="66">
        <v>7.61</v>
      </c>
      <c r="E46" s="85">
        <v>6.53</v>
      </c>
      <c r="F46" s="85">
        <v>9.7799999999999994</v>
      </c>
      <c r="G46" s="85">
        <v>20.309999999999999</v>
      </c>
      <c r="H46" s="86">
        <v>206.4</v>
      </c>
      <c r="I46" s="85">
        <v>0.09</v>
      </c>
      <c r="J46" s="107"/>
      <c r="K46" s="86">
        <v>29.5</v>
      </c>
      <c r="L46" s="86">
        <v>0.8</v>
      </c>
      <c r="M46" s="85">
        <v>11.94</v>
      </c>
      <c r="N46" s="85">
        <v>44.83</v>
      </c>
      <c r="O46" s="85">
        <v>8.11</v>
      </c>
      <c r="P46" s="85">
        <v>0.82</v>
      </c>
    </row>
    <row r="47" spans="1:16" x14ac:dyDescent="0.3">
      <c r="A47" s="62" t="s">
        <v>47</v>
      </c>
      <c r="B47" s="65" t="s">
        <v>48</v>
      </c>
      <c r="C47" s="62">
        <v>200</v>
      </c>
      <c r="D47" s="66">
        <v>1.38</v>
      </c>
      <c r="E47" s="86">
        <v>0.2</v>
      </c>
      <c r="F47" s="85">
        <v>0.02</v>
      </c>
      <c r="G47" s="85">
        <v>11.05</v>
      </c>
      <c r="H47" s="85">
        <v>45.41</v>
      </c>
      <c r="I47" s="107"/>
      <c r="J47" s="86">
        <v>0.1</v>
      </c>
      <c r="K47" s="86">
        <v>0.5</v>
      </c>
      <c r="L47" s="107"/>
      <c r="M47" s="85">
        <v>5.28</v>
      </c>
      <c r="N47" s="85">
        <v>8.24</v>
      </c>
      <c r="O47" s="86">
        <v>4.4000000000000004</v>
      </c>
      <c r="P47" s="85">
        <v>0.85</v>
      </c>
    </row>
    <row r="48" spans="1:16" x14ac:dyDescent="0.3">
      <c r="A48" s="179" t="s">
        <v>178</v>
      </c>
      <c r="B48" s="173" t="s">
        <v>38</v>
      </c>
      <c r="C48" s="193">
        <v>80</v>
      </c>
      <c r="D48" s="194">
        <v>2.29</v>
      </c>
      <c r="E48" s="196">
        <v>5.16</v>
      </c>
      <c r="F48" s="196">
        <v>0.5</v>
      </c>
      <c r="G48" s="197">
        <v>29.32</v>
      </c>
      <c r="H48" s="195">
        <v>148</v>
      </c>
      <c r="I48" s="197">
        <v>0.09</v>
      </c>
      <c r="J48" s="198"/>
      <c r="K48" s="198"/>
      <c r="L48" s="196">
        <v>0.7</v>
      </c>
      <c r="M48" s="196">
        <v>14.5</v>
      </c>
      <c r="N48" s="195">
        <v>75</v>
      </c>
      <c r="O48" s="196">
        <v>23.5</v>
      </c>
      <c r="P48" s="197">
        <v>1.95</v>
      </c>
    </row>
    <row r="49" spans="1:16" x14ac:dyDescent="0.3">
      <c r="A49" s="327" t="s">
        <v>39</v>
      </c>
      <c r="B49" s="327"/>
      <c r="C49" s="62">
        <f>SUM(C44:C48)</f>
        <v>810</v>
      </c>
      <c r="D49" s="115">
        <f>SUM(D44:D48)</f>
        <v>29.159999999999997</v>
      </c>
      <c r="E49" s="363">
        <f>SUM(E44:E48)</f>
        <v>16.68</v>
      </c>
      <c r="F49" s="363">
        <f t="shared" ref="F49:P49" si="5">SUM(F44:F48)</f>
        <v>19.73</v>
      </c>
      <c r="G49" s="363">
        <f t="shared" si="5"/>
        <v>74.47999999999999</v>
      </c>
      <c r="H49" s="363">
        <f t="shared" si="5"/>
        <v>578.46</v>
      </c>
      <c r="I49" s="263">
        <f t="shared" si="5"/>
        <v>0.38</v>
      </c>
      <c r="J49" s="263">
        <f t="shared" si="5"/>
        <v>34.589999999999996</v>
      </c>
      <c r="K49" s="263">
        <f t="shared" si="5"/>
        <v>1466.46</v>
      </c>
      <c r="L49" s="263">
        <f t="shared" si="5"/>
        <v>5.48</v>
      </c>
      <c r="M49" s="263">
        <f t="shared" si="5"/>
        <v>94.48</v>
      </c>
      <c r="N49" s="263">
        <f t="shared" si="5"/>
        <v>161.45999999999998</v>
      </c>
      <c r="O49" s="263">
        <f t="shared" si="5"/>
        <v>83.259999999999991</v>
      </c>
      <c r="P49" s="263">
        <f t="shared" si="5"/>
        <v>4.9800000000000004</v>
      </c>
    </row>
    <row r="50" spans="1:16" x14ac:dyDescent="0.3">
      <c r="A50" s="328" t="s">
        <v>172</v>
      </c>
      <c r="B50" s="328"/>
      <c r="C50" s="81">
        <f>C49+C42</f>
        <v>1360</v>
      </c>
      <c r="D50" s="142">
        <f>D49+D42</f>
        <v>89.49</v>
      </c>
      <c r="E50" s="237">
        <f>E49+E42</f>
        <v>35.879999999999995</v>
      </c>
      <c r="F50" s="237">
        <f t="shared" ref="F50:P50" si="6">F49+F42</f>
        <v>39.260000000000005</v>
      </c>
      <c r="G50" s="237">
        <f t="shared" si="6"/>
        <v>157.79</v>
      </c>
      <c r="H50" s="237">
        <f t="shared" si="6"/>
        <v>1165.5</v>
      </c>
      <c r="I50" s="237">
        <f t="shared" si="6"/>
        <v>0.60000000000000009</v>
      </c>
      <c r="J50" s="237">
        <f t="shared" si="6"/>
        <v>41.19</v>
      </c>
      <c r="K50" s="237">
        <f t="shared" si="6"/>
        <v>2412.08</v>
      </c>
      <c r="L50" s="237">
        <f t="shared" si="6"/>
        <v>6.3500000000000005</v>
      </c>
      <c r="M50" s="237">
        <f t="shared" si="6"/>
        <v>143.53</v>
      </c>
      <c r="N50" s="237">
        <f t="shared" si="6"/>
        <v>511.42999999999995</v>
      </c>
      <c r="O50" s="237">
        <f t="shared" si="6"/>
        <v>163.91</v>
      </c>
      <c r="P50" s="237">
        <f t="shared" si="6"/>
        <v>8.32</v>
      </c>
    </row>
    <row r="51" spans="1:16" x14ac:dyDescent="0.3">
      <c r="E51" s="95"/>
      <c r="F51" s="95"/>
      <c r="N51" s="338"/>
      <c r="O51" s="338"/>
      <c r="P51" s="338"/>
    </row>
    <row r="52" spans="1:16" x14ac:dyDescent="0.3">
      <c r="A52" s="240"/>
      <c r="B52" s="322"/>
      <c r="C52" s="322"/>
      <c r="D52" s="322"/>
      <c r="E52" s="322"/>
      <c r="F52" s="322"/>
      <c r="G52" s="322"/>
      <c r="H52" s="322"/>
      <c r="I52" s="322"/>
      <c r="J52" s="322"/>
      <c r="K52" s="322"/>
      <c r="L52" s="322"/>
      <c r="M52" s="322"/>
      <c r="N52" s="322"/>
      <c r="O52" s="57"/>
      <c r="P52" s="57"/>
    </row>
    <row r="53" spans="1:16" x14ac:dyDescent="0.3">
      <c r="A53" s="323" t="s">
        <v>26</v>
      </c>
      <c r="B53" s="323" t="s">
        <v>0</v>
      </c>
      <c r="C53" s="323" t="s">
        <v>12</v>
      </c>
      <c r="D53" s="247"/>
      <c r="E53" s="326" t="s">
        <v>13</v>
      </c>
      <c r="F53" s="326"/>
      <c r="G53" s="326"/>
      <c r="H53" s="323" t="s">
        <v>14</v>
      </c>
      <c r="I53" s="326" t="s">
        <v>15</v>
      </c>
      <c r="J53" s="326"/>
      <c r="K53" s="326"/>
      <c r="L53" s="326"/>
      <c r="M53" s="326" t="s">
        <v>16</v>
      </c>
      <c r="N53" s="326"/>
      <c r="O53" s="326"/>
      <c r="P53" s="326"/>
    </row>
    <row r="54" spans="1:16" x14ac:dyDescent="0.3">
      <c r="A54" s="324"/>
      <c r="B54" s="325"/>
      <c r="C54" s="324"/>
      <c r="D54" s="248"/>
      <c r="E54" s="243" t="s">
        <v>17</v>
      </c>
      <c r="F54" s="243" t="s">
        <v>18</v>
      </c>
      <c r="G54" s="243" t="s">
        <v>19</v>
      </c>
      <c r="H54" s="324"/>
      <c r="I54" s="243" t="s">
        <v>20</v>
      </c>
      <c r="J54" s="243" t="s">
        <v>21</v>
      </c>
      <c r="K54" s="243" t="s">
        <v>22</v>
      </c>
      <c r="L54" s="243" t="s">
        <v>23</v>
      </c>
      <c r="M54" s="243" t="s">
        <v>24</v>
      </c>
      <c r="N54" s="243" t="s">
        <v>25</v>
      </c>
      <c r="O54" s="243" t="s">
        <v>8</v>
      </c>
      <c r="P54" s="243" t="s">
        <v>7</v>
      </c>
    </row>
    <row r="55" spans="1:16" x14ac:dyDescent="0.3">
      <c r="A55" s="62">
        <v>1</v>
      </c>
      <c r="B55" s="62">
        <v>2</v>
      </c>
      <c r="C55" s="62">
        <v>3</v>
      </c>
      <c r="D55" s="62"/>
      <c r="E55" s="62">
        <v>4</v>
      </c>
      <c r="F55" s="62">
        <v>5</v>
      </c>
      <c r="G55" s="62">
        <v>6</v>
      </c>
      <c r="H55" s="62">
        <v>7</v>
      </c>
      <c r="I55" s="62">
        <v>8</v>
      </c>
      <c r="J55" s="62">
        <v>9</v>
      </c>
      <c r="K55" s="62">
        <v>10</v>
      </c>
      <c r="L55" s="62">
        <v>11</v>
      </c>
      <c r="M55" s="62">
        <v>12</v>
      </c>
      <c r="N55" s="62">
        <v>13</v>
      </c>
      <c r="O55" s="62">
        <v>14</v>
      </c>
      <c r="P55" s="62">
        <v>15</v>
      </c>
    </row>
    <row r="56" spans="1:16" x14ac:dyDescent="0.3">
      <c r="A56" s="61" t="s">
        <v>168</v>
      </c>
      <c r="B56" s="75" t="s">
        <v>174</v>
      </c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</row>
    <row r="57" spans="1:16" x14ac:dyDescent="0.3">
      <c r="A57" s="61" t="s">
        <v>170</v>
      </c>
      <c r="B57" s="75">
        <v>1</v>
      </c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</row>
    <row r="58" spans="1:16" x14ac:dyDescent="0.3">
      <c r="A58" s="327" t="s">
        <v>171</v>
      </c>
      <c r="B58" s="327"/>
      <c r="C58" s="327"/>
      <c r="D58" s="327"/>
      <c r="E58" s="327"/>
      <c r="F58" s="327"/>
      <c r="G58" s="327"/>
      <c r="H58" s="327"/>
      <c r="I58" s="327"/>
      <c r="J58" s="327"/>
      <c r="K58" s="327"/>
      <c r="L58" s="327"/>
      <c r="M58" s="327"/>
      <c r="N58" s="327"/>
      <c r="O58" s="327"/>
      <c r="P58" s="327"/>
    </row>
    <row r="59" spans="1:16" ht="33" x14ac:dyDescent="0.3">
      <c r="A59" s="62" t="s">
        <v>46</v>
      </c>
      <c r="B59" s="65" t="s">
        <v>183</v>
      </c>
      <c r="C59" s="62">
        <v>200</v>
      </c>
      <c r="D59" s="115">
        <v>48</v>
      </c>
      <c r="E59" s="166">
        <v>15.88</v>
      </c>
      <c r="F59" s="166">
        <v>13.26</v>
      </c>
      <c r="G59" s="166">
        <v>20.95</v>
      </c>
      <c r="H59" s="167">
        <v>259.64999999999998</v>
      </c>
      <c r="I59" s="166">
        <v>9.9999999999999992E-2</v>
      </c>
      <c r="J59" s="166">
        <v>7.61</v>
      </c>
      <c r="K59" s="167">
        <v>90.7</v>
      </c>
      <c r="L59" s="166">
        <v>0.66</v>
      </c>
      <c r="M59" s="167">
        <v>341.1</v>
      </c>
      <c r="N59" s="166">
        <v>320.56</v>
      </c>
      <c r="O59" s="166">
        <v>47.56</v>
      </c>
      <c r="P59" s="166">
        <v>1.31</v>
      </c>
    </row>
    <row r="60" spans="1:16" x14ac:dyDescent="0.3">
      <c r="A60" s="62" t="s">
        <v>47</v>
      </c>
      <c r="B60" s="65" t="s">
        <v>48</v>
      </c>
      <c r="C60" s="62">
        <v>200</v>
      </c>
      <c r="D60" s="66">
        <v>1.38</v>
      </c>
      <c r="E60" s="86">
        <v>0.2</v>
      </c>
      <c r="F60" s="85">
        <v>0.02</v>
      </c>
      <c r="G60" s="85">
        <v>11.05</v>
      </c>
      <c r="H60" s="85">
        <v>45.41</v>
      </c>
      <c r="I60" s="107"/>
      <c r="J60" s="86">
        <v>0.1</v>
      </c>
      <c r="K60" s="86">
        <v>0.5</v>
      </c>
      <c r="L60" s="107"/>
      <c r="M60" s="85">
        <v>5.28</v>
      </c>
      <c r="N60" s="85">
        <v>8.24</v>
      </c>
      <c r="O60" s="86">
        <v>4.4000000000000004</v>
      </c>
      <c r="P60" s="85">
        <v>0.85</v>
      </c>
    </row>
    <row r="61" spans="1:16" x14ac:dyDescent="0.3">
      <c r="A61" s="66" t="s">
        <v>177</v>
      </c>
      <c r="B61" s="65" t="s">
        <v>3</v>
      </c>
      <c r="C61" s="62">
        <v>40</v>
      </c>
      <c r="D61" s="66">
        <v>2.4700000000000002</v>
      </c>
      <c r="E61" s="85">
        <v>2.37</v>
      </c>
      <c r="F61" s="86">
        <v>0.3</v>
      </c>
      <c r="G61" s="85">
        <v>14.49</v>
      </c>
      <c r="H61" s="86">
        <v>70.5</v>
      </c>
      <c r="I61" s="85">
        <v>0.05</v>
      </c>
      <c r="J61" s="107"/>
      <c r="K61" s="107"/>
      <c r="L61" s="85">
        <v>0.39</v>
      </c>
      <c r="M61" s="86">
        <v>6.9</v>
      </c>
      <c r="N61" s="86">
        <v>26.1</v>
      </c>
      <c r="O61" s="86">
        <v>9.9</v>
      </c>
      <c r="P61" s="86">
        <v>0.6</v>
      </c>
    </row>
    <row r="62" spans="1:16" x14ac:dyDescent="0.3">
      <c r="A62" s="66"/>
      <c r="B62" s="65" t="s">
        <v>49</v>
      </c>
      <c r="C62" s="126">
        <v>25</v>
      </c>
      <c r="D62" s="256">
        <v>7.5</v>
      </c>
      <c r="E62" s="264">
        <v>0.24</v>
      </c>
      <c r="F62" s="261">
        <v>0.03</v>
      </c>
      <c r="G62" s="261">
        <v>23.94</v>
      </c>
      <c r="H62" s="262">
        <v>97.8</v>
      </c>
      <c r="I62" s="265"/>
      <c r="J62" s="265"/>
      <c r="K62" s="265"/>
      <c r="L62" s="265"/>
      <c r="M62" s="262">
        <v>7.5</v>
      </c>
      <c r="N62" s="262">
        <v>3.6</v>
      </c>
      <c r="O62" s="262">
        <v>1.8</v>
      </c>
      <c r="P62" s="261">
        <v>0.42</v>
      </c>
    </row>
    <row r="63" spans="1:16" x14ac:dyDescent="0.3">
      <c r="A63" s="66" t="s">
        <v>202</v>
      </c>
      <c r="B63" s="65" t="s">
        <v>201</v>
      </c>
      <c r="C63" s="126">
        <v>60</v>
      </c>
      <c r="D63" s="159">
        <v>11</v>
      </c>
      <c r="E63" s="260">
        <v>0.5</v>
      </c>
      <c r="F63" s="262">
        <v>5.84</v>
      </c>
      <c r="G63" s="262">
        <v>12.8</v>
      </c>
      <c r="H63" s="266">
        <v>108</v>
      </c>
      <c r="I63" s="261">
        <v>0.06</v>
      </c>
      <c r="J63" s="266">
        <v>2.11</v>
      </c>
      <c r="K63" s="266">
        <v>44</v>
      </c>
      <c r="L63" s="262">
        <v>0.52</v>
      </c>
      <c r="M63" s="266">
        <v>18.46</v>
      </c>
      <c r="N63" s="266">
        <v>0.12</v>
      </c>
      <c r="O63" s="266">
        <v>9.3000000000000007</v>
      </c>
      <c r="P63" s="262">
        <v>0.52</v>
      </c>
    </row>
    <row r="64" spans="1:16" x14ac:dyDescent="0.3">
      <c r="A64" s="327" t="s">
        <v>31</v>
      </c>
      <c r="B64" s="327"/>
      <c r="C64" s="126">
        <f>SUM(C59:C63)</f>
        <v>525</v>
      </c>
      <c r="D64" s="139">
        <f>SUM(D59:D63)</f>
        <v>70.349999999999994</v>
      </c>
      <c r="E64" s="363">
        <f>SUM(E59:E63)</f>
        <v>19.190000000000001</v>
      </c>
      <c r="F64" s="363">
        <f t="shared" ref="F64:P64" si="7">SUM(F59:F63)</f>
        <v>19.45</v>
      </c>
      <c r="G64" s="363">
        <f t="shared" si="7"/>
        <v>83.23</v>
      </c>
      <c r="H64" s="363">
        <f t="shared" si="7"/>
        <v>581.3599999999999</v>
      </c>
      <c r="I64" s="263">
        <f t="shared" si="7"/>
        <v>0.21</v>
      </c>
      <c r="J64" s="263">
        <f t="shared" si="7"/>
        <v>9.82</v>
      </c>
      <c r="K64" s="263">
        <f t="shared" si="7"/>
        <v>135.19999999999999</v>
      </c>
      <c r="L64" s="263">
        <f t="shared" si="7"/>
        <v>1.57</v>
      </c>
      <c r="M64" s="263">
        <f t="shared" si="7"/>
        <v>379.23999999999995</v>
      </c>
      <c r="N64" s="263">
        <f t="shared" si="7"/>
        <v>358.62000000000006</v>
      </c>
      <c r="O64" s="263">
        <f t="shared" si="7"/>
        <v>72.959999999999994</v>
      </c>
      <c r="P64" s="263">
        <f t="shared" si="7"/>
        <v>3.7</v>
      </c>
    </row>
    <row r="65" spans="1:17" x14ac:dyDescent="0.3">
      <c r="A65" s="327" t="s">
        <v>2</v>
      </c>
      <c r="B65" s="327"/>
      <c r="C65" s="327"/>
      <c r="D65" s="327"/>
      <c r="E65" s="327"/>
      <c r="F65" s="327"/>
      <c r="G65" s="327"/>
      <c r="H65" s="327"/>
      <c r="I65" s="327"/>
      <c r="J65" s="327"/>
      <c r="K65" s="327"/>
      <c r="L65" s="327"/>
      <c r="M65" s="327"/>
      <c r="N65" s="327"/>
      <c r="O65" s="327"/>
      <c r="P65" s="327"/>
    </row>
    <row r="66" spans="1:17" x14ac:dyDescent="0.3">
      <c r="A66" s="66" t="s">
        <v>50</v>
      </c>
      <c r="B66" s="65" t="s">
        <v>51</v>
      </c>
      <c r="C66" s="62">
        <v>100</v>
      </c>
      <c r="D66" s="66">
        <v>2.63</v>
      </c>
      <c r="E66" s="166">
        <v>1.71</v>
      </c>
      <c r="F66" s="166">
        <v>5.18</v>
      </c>
      <c r="G66" s="166">
        <v>4.83</v>
      </c>
      <c r="H66" s="166">
        <v>73.09</v>
      </c>
      <c r="I66" s="166">
        <v>0.03</v>
      </c>
      <c r="J66" s="167">
        <v>40.1</v>
      </c>
      <c r="K66" s="166">
        <v>202.64</v>
      </c>
      <c r="L66" s="166">
        <v>2.33</v>
      </c>
      <c r="M66" s="166">
        <v>46.04</v>
      </c>
      <c r="N66" s="166">
        <v>33.11</v>
      </c>
      <c r="O66" s="166">
        <v>17.95</v>
      </c>
      <c r="P66" s="166">
        <v>0.61</v>
      </c>
    </row>
    <row r="67" spans="1:17" ht="49.5" x14ac:dyDescent="0.3">
      <c r="A67" s="179" t="s">
        <v>34</v>
      </c>
      <c r="B67" s="173" t="s">
        <v>35</v>
      </c>
      <c r="C67" s="62">
        <v>250</v>
      </c>
      <c r="D67" s="66">
        <v>11.58</v>
      </c>
      <c r="E67" s="182">
        <v>5.14</v>
      </c>
      <c r="F67" s="182">
        <v>7.48</v>
      </c>
      <c r="G67" s="182">
        <v>18.690000000000001</v>
      </c>
      <c r="H67" s="182">
        <v>163.07</v>
      </c>
      <c r="I67" s="182">
        <v>11.81</v>
      </c>
      <c r="J67" s="182">
        <v>206.64</v>
      </c>
      <c r="K67" s="182">
        <v>2.5499999999999998</v>
      </c>
      <c r="L67" s="182">
        <v>16.190000000000001</v>
      </c>
      <c r="M67" s="182">
        <v>72.260000000000005</v>
      </c>
      <c r="N67" s="182">
        <v>21.36</v>
      </c>
      <c r="O67" s="182">
        <v>0.99</v>
      </c>
      <c r="P67" s="175">
        <v>0.78</v>
      </c>
      <c r="Q67" s="175"/>
    </row>
    <row r="68" spans="1:17" x14ac:dyDescent="0.3">
      <c r="A68" s="66" t="s">
        <v>67</v>
      </c>
      <c r="B68" s="65" t="s">
        <v>68</v>
      </c>
      <c r="C68" s="62">
        <v>100</v>
      </c>
      <c r="D68" s="66">
        <v>23.47</v>
      </c>
      <c r="E68" s="166">
        <v>9.16</v>
      </c>
      <c r="F68" s="166">
        <v>10.35</v>
      </c>
      <c r="G68" s="166">
        <v>2.96</v>
      </c>
      <c r="H68" s="167">
        <v>204.3</v>
      </c>
      <c r="I68" s="166">
        <v>0.67</v>
      </c>
      <c r="J68" s="166">
        <v>2.95</v>
      </c>
      <c r="K68" s="167">
        <v>121.7</v>
      </c>
      <c r="L68" s="167">
        <v>0.7</v>
      </c>
      <c r="M68" s="167">
        <v>18.600000000000001</v>
      </c>
      <c r="N68" s="166">
        <v>166.07</v>
      </c>
      <c r="O68" s="166">
        <v>20.45</v>
      </c>
      <c r="P68" s="166">
        <v>1.0900000000000001</v>
      </c>
    </row>
    <row r="69" spans="1:17" x14ac:dyDescent="0.3">
      <c r="A69" s="62" t="s">
        <v>54</v>
      </c>
      <c r="B69" s="65" t="s">
        <v>4</v>
      </c>
      <c r="C69" s="62">
        <v>180</v>
      </c>
      <c r="D69" s="66">
        <v>12.63</v>
      </c>
      <c r="E69" s="166">
        <v>5.57</v>
      </c>
      <c r="F69" s="166">
        <v>3.63</v>
      </c>
      <c r="G69" s="166">
        <v>34.28</v>
      </c>
      <c r="H69" s="166">
        <v>187.76</v>
      </c>
      <c r="I69" s="166">
        <v>0.26</v>
      </c>
      <c r="J69" s="170"/>
      <c r="K69" s="165">
        <v>13</v>
      </c>
      <c r="L69" s="167">
        <v>0.5</v>
      </c>
      <c r="M69" s="166">
        <v>12.98</v>
      </c>
      <c r="N69" s="166">
        <v>179.33</v>
      </c>
      <c r="O69" s="166">
        <v>120.04</v>
      </c>
      <c r="P69" s="166">
        <v>4.03</v>
      </c>
    </row>
    <row r="70" spans="1:17" x14ac:dyDescent="0.3">
      <c r="A70" s="62" t="s">
        <v>47</v>
      </c>
      <c r="B70" s="65" t="s">
        <v>48</v>
      </c>
      <c r="C70" s="62">
        <v>200</v>
      </c>
      <c r="D70" s="66">
        <v>1.38</v>
      </c>
      <c r="E70" s="86">
        <v>0.2</v>
      </c>
      <c r="F70" s="85">
        <v>0.02</v>
      </c>
      <c r="G70" s="85">
        <v>11.05</v>
      </c>
      <c r="H70" s="85">
        <v>45.41</v>
      </c>
      <c r="I70" s="107"/>
      <c r="J70" s="86">
        <v>0.1</v>
      </c>
      <c r="K70" s="86">
        <v>0.5</v>
      </c>
      <c r="L70" s="107"/>
      <c r="M70" s="85">
        <v>5.28</v>
      </c>
      <c r="N70" s="85">
        <v>8.24</v>
      </c>
      <c r="O70" s="86">
        <v>4.4000000000000004</v>
      </c>
      <c r="P70" s="85">
        <v>0.85</v>
      </c>
    </row>
    <row r="71" spans="1:17" x14ac:dyDescent="0.3">
      <c r="A71" s="179" t="s">
        <v>178</v>
      </c>
      <c r="B71" s="173" t="s">
        <v>38</v>
      </c>
      <c r="C71" s="193">
        <v>80</v>
      </c>
      <c r="D71" s="194">
        <v>2.29</v>
      </c>
      <c r="E71" s="196">
        <v>5.16</v>
      </c>
      <c r="F71" s="196">
        <v>0.4</v>
      </c>
      <c r="G71" s="197">
        <v>29.32</v>
      </c>
      <c r="H71" s="195">
        <v>148</v>
      </c>
      <c r="I71" s="197">
        <v>0.09</v>
      </c>
      <c r="J71" s="198"/>
      <c r="K71" s="198"/>
      <c r="L71" s="196">
        <v>0.7</v>
      </c>
      <c r="M71" s="196">
        <v>14.5</v>
      </c>
      <c r="N71" s="195">
        <v>75</v>
      </c>
      <c r="O71" s="196">
        <v>23.5</v>
      </c>
      <c r="P71" s="197">
        <v>1.95</v>
      </c>
    </row>
    <row r="72" spans="1:17" x14ac:dyDescent="0.3">
      <c r="A72" s="327" t="s">
        <v>39</v>
      </c>
      <c r="B72" s="327"/>
      <c r="C72" s="62">
        <f>SUM(C66:C71)</f>
        <v>910</v>
      </c>
      <c r="D72" s="115">
        <f>SUM(D66:D71)</f>
        <v>53.980000000000004</v>
      </c>
      <c r="E72" s="363">
        <f>SUM(E66:E71)</f>
        <v>26.939999999999998</v>
      </c>
      <c r="F72" s="363">
        <f t="shared" ref="F72:P72" si="8">SUM(F66:F71)</f>
        <v>27.059999999999995</v>
      </c>
      <c r="G72" s="363">
        <f t="shared" si="8"/>
        <v>101.13</v>
      </c>
      <c r="H72" s="363">
        <f t="shared" si="8"/>
        <v>821.63</v>
      </c>
      <c r="I72" s="263">
        <f t="shared" si="8"/>
        <v>12.86</v>
      </c>
      <c r="J72" s="263">
        <f t="shared" si="8"/>
        <v>249.78999999999996</v>
      </c>
      <c r="K72" s="263">
        <f t="shared" si="8"/>
        <v>340.39</v>
      </c>
      <c r="L72" s="263">
        <f t="shared" si="8"/>
        <v>20.420000000000002</v>
      </c>
      <c r="M72" s="263">
        <f t="shared" si="8"/>
        <v>169.66</v>
      </c>
      <c r="N72" s="263">
        <f t="shared" si="8"/>
        <v>483.11</v>
      </c>
      <c r="O72" s="263">
        <f t="shared" si="8"/>
        <v>187.33</v>
      </c>
      <c r="P72" s="263">
        <f t="shared" si="8"/>
        <v>9.31</v>
      </c>
    </row>
    <row r="73" spans="1:17" ht="16.5" customHeight="1" x14ac:dyDescent="0.3">
      <c r="A73" s="328" t="s">
        <v>172</v>
      </c>
      <c r="B73" s="328"/>
      <c r="C73" s="81">
        <f>C72+C64</f>
        <v>1435</v>
      </c>
      <c r="D73" s="142">
        <f>D72+D64</f>
        <v>124.33</v>
      </c>
      <c r="E73" s="237">
        <f>E72+E64</f>
        <v>46.129999999999995</v>
      </c>
      <c r="F73" s="237">
        <f t="shared" ref="F73:P73" si="9">F72+F64</f>
        <v>46.509999999999991</v>
      </c>
      <c r="G73" s="237">
        <f t="shared" si="9"/>
        <v>184.36</v>
      </c>
      <c r="H73" s="237">
        <f t="shared" si="9"/>
        <v>1402.9899999999998</v>
      </c>
      <c r="I73" s="237">
        <f t="shared" si="9"/>
        <v>13.07</v>
      </c>
      <c r="J73" s="237">
        <f t="shared" si="9"/>
        <v>259.60999999999996</v>
      </c>
      <c r="K73" s="237">
        <f t="shared" si="9"/>
        <v>475.59</v>
      </c>
      <c r="L73" s="237">
        <f t="shared" si="9"/>
        <v>21.990000000000002</v>
      </c>
      <c r="M73" s="237">
        <f t="shared" si="9"/>
        <v>548.9</v>
      </c>
      <c r="N73" s="237">
        <f t="shared" si="9"/>
        <v>841.73</v>
      </c>
      <c r="O73" s="237">
        <f t="shared" si="9"/>
        <v>260.29000000000002</v>
      </c>
      <c r="P73" s="237">
        <f t="shared" si="9"/>
        <v>13.010000000000002</v>
      </c>
    </row>
    <row r="74" spans="1:17" ht="16.5" customHeight="1" x14ac:dyDescent="0.3">
      <c r="E74" s="95"/>
      <c r="F74" s="95"/>
      <c r="N74" s="329"/>
      <c r="O74" s="329"/>
      <c r="P74" s="329"/>
    </row>
    <row r="75" spans="1:17" ht="16.5" customHeight="1" x14ac:dyDescent="0.3">
      <c r="A75" s="240"/>
      <c r="B75" s="322"/>
      <c r="C75" s="322"/>
      <c r="D75" s="322"/>
      <c r="E75" s="322"/>
      <c r="F75" s="322"/>
      <c r="G75" s="322"/>
      <c r="H75" s="322"/>
      <c r="I75" s="322"/>
      <c r="J75" s="322"/>
      <c r="K75" s="322"/>
      <c r="L75" s="322"/>
      <c r="M75" s="322"/>
      <c r="N75" s="322"/>
      <c r="O75" s="57"/>
      <c r="P75" s="57"/>
    </row>
    <row r="76" spans="1:17" x14ac:dyDescent="0.3">
      <c r="A76" s="323" t="s">
        <v>26</v>
      </c>
      <c r="B76" s="323" t="s">
        <v>0</v>
      </c>
      <c r="C76" s="323" t="s">
        <v>12</v>
      </c>
      <c r="D76" s="247"/>
      <c r="E76" s="326" t="s">
        <v>13</v>
      </c>
      <c r="F76" s="326"/>
      <c r="G76" s="326"/>
      <c r="H76" s="323" t="s">
        <v>14</v>
      </c>
      <c r="I76" s="326" t="s">
        <v>15</v>
      </c>
      <c r="J76" s="326"/>
      <c r="K76" s="326"/>
      <c r="L76" s="326"/>
      <c r="M76" s="326" t="s">
        <v>16</v>
      </c>
      <c r="N76" s="326"/>
      <c r="O76" s="326"/>
      <c r="P76" s="326"/>
    </row>
    <row r="77" spans="1:17" x14ac:dyDescent="0.3">
      <c r="A77" s="324"/>
      <c r="B77" s="325"/>
      <c r="C77" s="324"/>
      <c r="D77" s="248"/>
      <c r="E77" s="243" t="s">
        <v>17</v>
      </c>
      <c r="F77" s="243" t="s">
        <v>18</v>
      </c>
      <c r="G77" s="243" t="s">
        <v>19</v>
      </c>
      <c r="H77" s="324"/>
      <c r="I77" s="243" t="s">
        <v>20</v>
      </c>
      <c r="J77" s="243" t="s">
        <v>21</v>
      </c>
      <c r="K77" s="243" t="s">
        <v>22</v>
      </c>
      <c r="L77" s="243" t="s">
        <v>23</v>
      </c>
      <c r="M77" s="243" t="s">
        <v>24</v>
      </c>
      <c r="N77" s="243" t="s">
        <v>25</v>
      </c>
      <c r="O77" s="243" t="s">
        <v>8</v>
      </c>
      <c r="P77" s="243" t="s">
        <v>7</v>
      </c>
    </row>
    <row r="78" spans="1:17" x14ac:dyDescent="0.3">
      <c r="A78" s="62">
        <v>1</v>
      </c>
      <c r="B78" s="62">
        <v>2</v>
      </c>
      <c r="C78" s="62">
        <v>3</v>
      </c>
      <c r="D78" s="62"/>
      <c r="E78" s="62">
        <v>4</v>
      </c>
      <c r="F78" s="62">
        <v>5</v>
      </c>
      <c r="G78" s="62">
        <v>6</v>
      </c>
      <c r="H78" s="62">
        <v>7</v>
      </c>
      <c r="I78" s="62">
        <v>8</v>
      </c>
      <c r="J78" s="62">
        <v>9</v>
      </c>
      <c r="K78" s="62">
        <v>10</v>
      </c>
      <c r="L78" s="62">
        <v>11</v>
      </c>
      <c r="M78" s="62">
        <v>12</v>
      </c>
      <c r="N78" s="62">
        <v>13</v>
      </c>
      <c r="O78" s="62">
        <v>14</v>
      </c>
      <c r="P78" s="62">
        <v>15</v>
      </c>
    </row>
    <row r="79" spans="1:17" x14ac:dyDescent="0.3">
      <c r="A79" s="63" t="s">
        <v>168</v>
      </c>
      <c r="B79" s="64" t="s">
        <v>175</v>
      </c>
      <c r="C79" s="105"/>
      <c r="D79" s="105"/>
      <c r="E79" s="105"/>
      <c r="F79" s="105"/>
      <c r="G79" s="105"/>
      <c r="H79" s="105"/>
      <c r="I79" s="105"/>
      <c r="J79" s="105"/>
      <c r="K79" s="105"/>
      <c r="L79" s="105"/>
      <c r="M79" s="105"/>
      <c r="N79" s="105"/>
      <c r="O79" s="105"/>
      <c r="P79" s="105"/>
    </row>
    <row r="80" spans="1:17" x14ac:dyDescent="0.3">
      <c r="A80" s="63" t="s">
        <v>170</v>
      </c>
      <c r="B80" s="64">
        <v>1</v>
      </c>
      <c r="C80" s="105"/>
      <c r="D80" s="105"/>
      <c r="E80" s="105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05"/>
    </row>
    <row r="81" spans="1:16" x14ac:dyDescent="0.3">
      <c r="A81" s="327" t="s">
        <v>171</v>
      </c>
      <c r="B81" s="327"/>
      <c r="C81" s="327"/>
      <c r="D81" s="327"/>
      <c r="E81" s="327"/>
      <c r="F81" s="327"/>
      <c r="G81" s="327"/>
      <c r="H81" s="327"/>
      <c r="I81" s="327"/>
      <c r="J81" s="327"/>
      <c r="K81" s="327"/>
      <c r="L81" s="327"/>
      <c r="M81" s="327"/>
      <c r="N81" s="327"/>
      <c r="O81" s="327"/>
      <c r="P81" s="327"/>
    </row>
    <row r="82" spans="1:16" x14ac:dyDescent="0.3">
      <c r="A82" s="76" t="s">
        <v>69</v>
      </c>
      <c r="B82" s="73" t="s">
        <v>70</v>
      </c>
      <c r="C82" s="62">
        <v>100</v>
      </c>
      <c r="D82" s="66">
        <v>30</v>
      </c>
      <c r="E82" s="166">
        <v>10.34</v>
      </c>
      <c r="F82" s="166">
        <v>12.66</v>
      </c>
      <c r="G82" s="166">
        <v>1.88</v>
      </c>
      <c r="H82" s="166">
        <v>178.96</v>
      </c>
      <c r="I82" s="167">
        <v>0.5</v>
      </c>
      <c r="J82" s="166">
        <v>4.08</v>
      </c>
      <c r="K82" s="167">
        <v>181.3</v>
      </c>
      <c r="L82" s="166">
        <v>0.15</v>
      </c>
      <c r="M82" s="166">
        <v>13.95</v>
      </c>
      <c r="N82" s="166">
        <v>151.13</v>
      </c>
      <c r="O82" s="167">
        <v>22.3</v>
      </c>
      <c r="P82" s="166">
        <v>2.21</v>
      </c>
    </row>
    <row r="83" spans="1:16" x14ac:dyDescent="0.3">
      <c r="A83" s="68" t="s">
        <v>42</v>
      </c>
      <c r="B83" s="65" t="s">
        <v>184</v>
      </c>
      <c r="C83" s="62">
        <v>180</v>
      </c>
      <c r="D83" s="66">
        <v>5.36</v>
      </c>
      <c r="E83" s="4">
        <v>3.03</v>
      </c>
      <c r="F83" s="4">
        <v>4.91</v>
      </c>
      <c r="G83" s="4">
        <v>29.34</v>
      </c>
      <c r="H83" s="6">
        <v>158.19999999999999</v>
      </c>
      <c r="I83" s="4">
        <v>0.1</v>
      </c>
      <c r="J83" s="5"/>
      <c r="K83" s="6">
        <v>29.5</v>
      </c>
      <c r="L83" s="6">
        <v>0.8</v>
      </c>
      <c r="M83" s="4">
        <v>14.21</v>
      </c>
      <c r="N83" s="4">
        <v>44.83</v>
      </c>
      <c r="O83" s="4">
        <v>9.73</v>
      </c>
      <c r="P83" s="4">
        <v>0.99</v>
      </c>
    </row>
    <row r="84" spans="1:16" x14ac:dyDescent="0.3">
      <c r="A84" s="62" t="s">
        <v>47</v>
      </c>
      <c r="B84" s="65" t="s">
        <v>203</v>
      </c>
      <c r="C84" s="62">
        <v>200</v>
      </c>
      <c r="D84" s="66">
        <v>11.73</v>
      </c>
      <c r="E84" s="85">
        <v>0.3</v>
      </c>
      <c r="F84" s="85">
        <v>0.06</v>
      </c>
      <c r="G84" s="85">
        <v>12.5</v>
      </c>
      <c r="H84" s="85">
        <v>53.93</v>
      </c>
      <c r="I84" s="85"/>
      <c r="J84" s="86">
        <v>30.1</v>
      </c>
      <c r="K84" s="108">
        <v>25.01</v>
      </c>
      <c r="L84" s="107">
        <v>0.11</v>
      </c>
      <c r="M84" s="85">
        <v>7.08</v>
      </c>
      <c r="N84" s="108"/>
      <c r="O84" s="85">
        <v>4.91</v>
      </c>
      <c r="P84" s="85">
        <v>0.94</v>
      </c>
    </row>
    <row r="85" spans="1:16" x14ac:dyDescent="0.3">
      <c r="A85" s="179" t="s">
        <v>178</v>
      </c>
      <c r="B85" s="173" t="s">
        <v>38</v>
      </c>
      <c r="C85" s="193">
        <v>80</v>
      </c>
      <c r="D85" s="194">
        <v>2.29</v>
      </c>
      <c r="E85" s="196">
        <v>5.16</v>
      </c>
      <c r="F85" s="196">
        <v>0.4</v>
      </c>
      <c r="G85" s="197">
        <v>29.32</v>
      </c>
      <c r="H85" s="195">
        <v>148</v>
      </c>
      <c r="I85" s="197">
        <v>0.09</v>
      </c>
      <c r="J85" s="198"/>
      <c r="K85" s="198"/>
      <c r="L85" s="196">
        <v>0.7</v>
      </c>
      <c r="M85" s="196">
        <v>14.5</v>
      </c>
      <c r="N85" s="195">
        <v>75</v>
      </c>
      <c r="O85" s="196">
        <v>23.5</v>
      </c>
      <c r="P85" s="197">
        <v>1.95</v>
      </c>
    </row>
    <row r="86" spans="1:16" x14ac:dyDescent="0.3">
      <c r="A86" s="179" t="s">
        <v>30</v>
      </c>
      <c r="B86" s="173" t="s">
        <v>10</v>
      </c>
      <c r="C86" s="189">
        <v>100</v>
      </c>
      <c r="D86" s="250">
        <v>11</v>
      </c>
      <c r="E86" s="251">
        <v>0.4</v>
      </c>
      <c r="F86" s="251">
        <v>0.4</v>
      </c>
      <c r="G86" s="251">
        <v>9.8000000000000007</v>
      </c>
      <c r="H86" s="252">
        <v>47</v>
      </c>
      <c r="I86" s="249">
        <v>0.03</v>
      </c>
      <c r="J86" s="252">
        <v>10</v>
      </c>
      <c r="K86" s="252">
        <v>5</v>
      </c>
      <c r="L86" s="251">
        <v>0.2</v>
      </c>
      <c r="M86" s="252">
        <v>16</v>
      </c>
      <c r="N86" s="252">
        <v>11</v>
      </c>
      <c r="O86" s="252">
        <v>9</v>
      </c>
      <c r="P86" s="251">
        <v>2.2000000000000002</v>
      </c>
    </row>
    <row r="87" spans="1:16" x14ac:dyDescent="0.3">
      <c r="A87" s="327" t="s">
        <v>31</v>
      </c>
      <c r="B87" s="327"/>
      <c r="C87" s="126">
        <f>SUM(C82:C86)</f>
        <v>660</v>
      </c>
      <c r="D87" s="139">
        <f>SUM(D82:D86)</f>
        <v>60.38</v>
      </c>
      <c r="E87" s="363">
        <f>SUM(E82:E86)</f>
        <v>19.229999999999997</v>
      </c>
      <c r="F87" s="363">
        <f t="shared" ref="F87:P87" si="10">SUM(F82:F86)</f>
        <v>18.429999999999996</v>
      </c>
      <c r="G87" s="363">
        <f t="shared" si="10"/>
        <v>82.839999999999989</v>
      </c>
      <c r="H87" s="363">
        <f t="shared" si="10"/>
        <v>586.08999999999992</v>
      </c>
      <c r="I87" s="263">
        <f t="shared" si="10"/>
        <v>0.72</v>
      </c>
      <c r="J87" s="263">
        <f t="shared" si="10"/>
        <v>44.18</v>
      </c>
      <c r="K87" s="263">
        <f t="shared" si="10"/>
        <v>240.81</v>
      </c>
      <c r="L87" s="263">
        <f t="shared" si="10"/>
        <v>1.96</v>
      </c>
      <c r="M87" s="263">
        <f t="shared" si="10"/>
        <v>65.740000000000009</v>
      </c>
      <c r="N87" s="263">
        <f t="shared" si="10"/>
        <v>281.95999999999998</v>
      </c>
      <c r="O87" s="263">
        <f t="shared" si="10"/>
        <v>69.44</v>
      </c>
      <c r="P87" s="263">
        <f t="shared" si="10"/>
        <v>8.2900000000000009</v>
      </c>
    </row>
    <row r="88" spans="1:16" x14ac:dyDescent="0.3">
      <c r="A88" s="327" t="s">
        <v>2</v>
      </c>
      <c r="B88" s="327"/>
      <c r="C88" s="327"/>
      <c r="D88" s="327"/>
      <c r="E88" s="327"/>
      <c r="F88" s="327"/>
      <c r="G88" s="327"/>
      <c r="H88" s="327"/>
      <c r="I88" s="327"/>
      <c r="J88" s="327"/>
      <c r="K88" s="327"/>
      <c r="L88" s="327"/>
      <c r="M88" s="327"/>
      <c r="N88" s="327"/>
      <c r="O88" s="327"/>
      <c r="P88" s="327"/>
    </row>
    <row r="89" spans="1:16" ht="33" x14ac:dyDescent="0.3">
      <c r="A89" s="66" t="s">
        <v>88</v>
      </c>
      <c r="B89" s="65" t="s">
        <v>9</v>
      </c>
      <c r="C89" s="62">
        <v>100</v>
      </c>
      <c r="D89" s="66">
        <v>3.07</v>
      </c>
      <c r="E89" s="267">
        <v>1.81</v>
      </c>
      <c r="F89" s="267">
        <v>5.26</v>
      </c>
      <c r="G89" s="267">
        <v>12.76</v>
      </c>
      <c r="H89" s="267">
        <v>105.94</v>
      </c>
      <c r="I89" s="267">
        <v>0.08</v>
      </c>
      <c r="J89" s="272">
        <v>8.8000000000000007</v>
      </c>
      <c r="K89" s="267">
        <v>402.14</v>
      </c>
      <c r="L89" s="267">
        <v>2.37</v>
      </c>
      <c r="M89" s="272">
        <v>25.63</v>
      </c>
      <c r="N89" s="267">
        <v>34.22</v>
      </c>
      <c r="O89" s="267">
        <v>16.13</v>
      </c>
      <c r="P89" s="267">
        <v>1.0900000000000001</v>
      </c>
    </row>
    <row r="90" spans="1:16" ht="49.5" x14ac:dyDescent="0.3">
      <c r="A90" s="66" t="s">
        <v>57</v>
      </c>
      <c r="B90" s="65" t="s">
        <v>58</v>
      </c>
      <c r="C90" s="62">
        <v>250</v>
      </c>
      <c r="D90" s="66">
        <v>10.220000000000001</v>
      </c>
      <c r="E90" s="217">
        <v>5.07</v>
      </c>
      <c r="F90" s="218">
        <v>4.8</v>
      </c>
      <c r="G90" s="217">
        <v>16.670000000000002</v>
      </c>
      <c r="H90" s="217">
        <v>130.82</v>
      </c>
      <c r="I90" s="217">
        <v>0.24</v>
      </c>
      <c r="J90" s="218">
        <v>16.7</v>
      </c>
      <c r="K90" s="217">
        <v>208.83</v>
      </c>
      <c r="L90" s="217">
        <v>1.1299999999999999</v>
      </c>
      <c r="M90" s="217">
        <v>20.94</v>
      </c>
      <c r="N90" s="217">
        <v>91.71</v>
      </c>
      <c r="O90" s="217">
        <v>28.41</v>
      </c>
      <c r="P90" s="217">
        <v>1.17</v>
      </c>
    </row>
    <row r="91" spans="1:16" x14ac:dyDescent="0.3">
      <c r="A91" s="66" t="s">
        <v>73</v>
      </c>
      <c r="B91" s="65" t="s">
        <v>74</v>
      </c>
      <c r="C91" s="62">
        <v>280</v>
      </c>
      <c r="D91" s="66">
        <v>31.12</v>
      </c>
      <c r="E91" s="215">
        <v>14.54</v>
      </c>
      <c r="F91" s="215">
        <v>16.82</v>
      </c>
      <c r="G91" s="216">
        <v>35.6</v>
      </c>
      <c r="H91" s="215">
        <f>404.48-20.69</f>
        <v>383.79</v>
      </c>
      <c r="I91" s="215">
        <v>0.35</v>
      </c>
      <c r="J91" s="216">
        <v>44.1</v>
      </c>
      <c r="K91" s="215">
        <v>22.62</v>
      </c>
      <c r="L91" s="215">
        <v>3.78</v>
      </c>
      <c r="M91" s="216">
        <v>38.1</v>
      </c>
      <c r="N91" s="215">
        <v>322.68</v>
      </c>
      <c r="O91" s="215">
        <v>72.290000000000006</v>
      </c>
      <c r="P91" s="216">
        <v>2.9</v>
      </c>
    </row>
    <row r="92" spans="1:16" x14ac:dyDescent="0.3">
      <c r="A92" s="62" t="s">
        <v>47</v>
      </c>
      <c r="B92" s="65" t="s">
        <v>203</v>
      </c>
      <c r="C92" s="62">
        <v>200</v>
      </c>
      <c r="D92" s="66">
        <v>11.73</v>
      </c>
      <c r="E92" s="228">
        <v>0.3</v>
      </c>
      <c r="F92" s="228">
        <v>0.06</v>
      </c>
      <c r="G92" s="228">
        <v>12.5</v>
      </c>
      <c r="H92" s="228">
        <v>53.93</v>
      </c>
      <c r="I92" s="228"/>
      <c r="J92" s="231">
        <v>30.1</v>
      </c>
      <c r="K92" s="221">
        <v>25.01</v>
      </c>
      <c r="L92" s="222">
        <v>0.11</v>
      </c>
      <c r="M92" s="228">
        <v>7.08</v>
      </c>
      <c r="N92" s="221"/>
      <c r="O92" s="228">
        <v>4.91</v>
      </c>
      <c r="P92" s="228">
        <v>0.94</v>
      </c>
    </row>
    <row r="93" spans="1:16" x14ac:dyDescent="0.3">
      <c r="A93" s="179" t="s">
        <v>178</v>
      </c>
      <c r="B93" s="173" t="s">
        <v>38</v>
      </c>
      <c r="C93" s="193">
        <v>80</v>
      </c>
      <c r="D93" s="194">
        <v>2.29</v>
      </c>
      <c r="E93" s="268">
        <v>5.16</v>
      </c>
      <c r="F93" s="268">
        <v>0.4</v>
      </c>
      <c r="G93" s="269">
        <v>29.32</v>
      </c>
      <c r="H93" s="270">
        <v>148</v>
      </c>
      <c r="I93" s="269">
        <v>0.09</v>
      </c>
      <c r="J93" s="271"/>
      <c r="K93" s="271"/>
      <c r="L93" s="268">
        <v>0.7</v>
      </c>
      <c r="M93" s="268">
        <v>14.5</v>
      </c>
      <c r="N93" s="270">
        <v>75</v>
      </c>
      <c r="O93" s="268">
        <v>23.5</v>
      </c>
      <c r="P93" s="269">
        <v>1.95</v>
      </c>
    </row>
    <row r="94" spans="1:16" x14ac:dyDescent="0.3">
      <c r="A94" s="327" t="s">
        <v>39</v>
      </c>
      <c r="B94" s="327"/>
      <c r="C94" s="62">
        <f>SUM(C89:C93)</f>
        <v>910</v>
      </c>
      <c r="D94" s="115">
        <f>SUM(D89:D93)</f>
        <v>58.43</v>
      </c>
      <c r="E94" s="363">
        <f>SUM(E89:E93)</f>
        <v>26.880000000000003</v>
      </c>
      <c r="F94" s="363">
        <f t="shared" ref="F94:P94" si="11">SUM(F89:F93)</f>
        <v>27.339999999999996</v>
      </c>
      <c r="G94" s="363">
        <f t="shared" si="11"/>
        <v>106.85</v>
      </c>
      <c r="H94" s="363">
        <f t="shared" si="11"/>
        <v>822.4799999999999</v>
      </c>
      <c r="I94" s="263">
        <f t="shared" si="11"/>
        <v>0.7599999999999999</v>
      </c>
      <c r="J94" s="263">
        <f t="shared" si="11"/>
        <v>99.699999999999989</v>
      </c>
      <c r="K94" s="263">
        <f t="shared" si="11"/>
        <v>658.6</v>
      </c>
      <c r="L94" s="263">
        <f t="shared" si="11"/>
        <v>8.09</v>
      </c>
      <c r="M94" s="263">
        <f t="shared" si="11"/>
        <v>106.25</v>
      </c>
      <c r="N94" s="263">
        <f t="shared" si="11"/>
        <v>523.61</v>
      </c>
      <c r="O94" s="263">
        <f t="shared" si="11"/>
        <v>145.24</v>
      </c>
      <c r="P94" s="263">
        <f t="shared" si="11"/>
        <v>8.0499999999999989</v>
      </c>
    </row>
    <row r="95" spans="1:16" x14ac:dyDescent="0.3">
      <c r="A95" s="328" t="s">
        <v>172</v>
      </c>
      <c r="B95" s="328"/>
      <c r="C95" s="81">
        <f>C94+C87</f>
        <v>1570</v>
      </c>
      <c r="D95" s="142">
        <f>D94+D87</f>
        <v>118.81</v>
      </c>
      <c r="E95" s="237">
        <f>E94+E87</f>
        <v>46.11</v>
      </c>
      <c r="F95" s="237">
        <f t="shared" ref="F95:P95" si="12">F94+F87</f>
        <v>45.769999999999996</v>
      </c>
      <c r="G95" s="237">
        <f t="shared" si="12"/>
        <v>189.69</v>
      </c>
      <c r="H95" s="237">
        <f t="shared" si="12"/>
        <v>1408.5699999999997</v>
      </c>
      <c r="I95" s="237">
        <f t="shared" si="12"/>
        <v>1.48</v>
      </c>
      <c r="J95" s="237">
        <f t="shared" si="12"/>
        <v>143.88</v>
      </c>
      <c r="K95" s="237">
        <f t="shared" si="12"/>
        <v>899.41000000000008</v>
      </c>
      <c r="L95" s="237">
        <f t="shared" si="12"/>
        <v>10.050000000000001</v>
      </c>
      <c r="M95" s="237">
        <f t="shared" si="12"/>
        <v>171.99</v>
      </c>
      <c r="N95" s="237">
        <f t="shared" si="12"/>
        <v>805.56999999999994</v>
      </c>
      <c r="O95" s="237">
        <f t="shared" si="12"/>
        <v>214.68</v>
      </c>
      <c r="P95" s="237">
        <f t="shared" si="12"/>
        <v>16.34</v>
      </c>
    </row>
    <row r="96" spans="1:16" x14ac:dyDescent="0.3">
      <c r="E96" s="95"/>
      <c r="F96" s="95"/>
      <c r="N96" s="329"/>
      <c r="O96" s="329"/>
      <c r="P96" s="329"/>
    </row>
    <row r="97" spans="1:16" x14ac:dyDescent="0.3">
      <c r="A97" s="240"/>
      <c r="B97" s="322"/>
      <c r="C97" s="322"/>
      <c r="D97" s="322"/>
      <c r="E97" s="322"/>
      <c r="F97" s="322"/>
      <c r="G97" s="322"/>
      <c r="H97" s="322"/>
      <c r="I97" s="322"/>
      <c r="J97" s="322"/>
      <c r="K97" s="322"/>
      <c r="L97" s="322"/>
      <c r="M97" s="322"/>
      <c r="N97" s="322"/>
      <c r="O97" s="57"/>
      <c r="P97" s="57"/>
    </row>
    <row r="98" spans="1:16" x14ac:dyDescent="0.3">
      <c r="A98" s="323" t="s">
        <v>26</v>
      </c>
      <c r="B98" s="323" t="s">
        <v>0</v>
      </c>
      <c r="C98" s="323" t="s">
        <v>12</v>
      </c>
      <c r="D98" s="247"/>
      <c r="E98" s="326" t="s">
        <v>13</v>
      </c>
      <c r="F98" s="326"/>
      <c r="G98" s="326"/>
      <c r="H98" s="323" t="s">
        <v>14</v>
      </c>
      <c r="I98" s="326" t="s">
        <v>15</v>
      </c>
      <c r="J98" s="326"/>
      <c r="K98" s="326"/>
      <c r="L98" s="326"/>
      <c r="M98" s="326" t="s">
        <v>16</v>
      </c>
      <c r="N98" s="326"/>
      <c r="O98" s="326"/>
      <c r="P98" s="326"/>
    </row>
    <row r="99" spans="1:16" x14ac:dyDescent="0.3">
      <c r="A99" s="324"/>
      <c r="B99" s="325"/>
      <c r="C99" s="324"/>
      <c r="D99" s="248"/>
      <c r="E99" s="243" t="s">
        <v>17</v>
      </c>
      <c r="F99" s="243" t="s">
        <v>18</v>
      </c>
      <c r="G99" s="243" t="s">
        <v>19</v>
      </c>
      <c r="H99" s="324"/>
      <c r="I99" s="243" t="s">
        <v>20</v>
      </c>
      <c r="J99" s="243" t="s">
        <v>21</v>
      </c>
      <c r="K99" s="243" t="s">
        <v>22</v>
      </c>
      <c r="L99" s="243" t="s">
        <v>23</v>
      </c>
      <c r="M99" s="243" t="s">
        <v>24</v>
      </c>
      <c r="N99" s="243" t="s">
        <v>25</v>
      </c>
      <c r="O99" s="243" t="s">
        <v>8</v>
      </c>
      <c r="P99" s="243" t="s">
        <v>7</v>
      </c>
    </row>
    <row r="100" spans="1:16" x14ac:dyDescent="0.3">
      <c r="A100" s="62">
        <v>1</v>
      </c>
      <c r="B100" s="62">
        <v>2</v>
      </c>
      <c r="C100" s="62">
        <v>3</v>
      </c>
      <c r="D100" s="62"/>
      <c r="E100" s="62">
        <v>4</v>
      </c>
      <c r="F100" s="62">
        <v>5</v>
      </c>
      <c r="G100" s="62">
        <v>6</v>
      </c>
      <c r="H100" s="62">
        <v>7</v>
      </c>
      <c r="I100" s="62">
        <v>8</v>
      </c>
      <c r="J100" s="62">
        <v>9</v>
      </c>
      <c r="K100" s="62">
        <v>10</v>
      </c>
      <c r="L100" s="62">
        <v>11</v>
      </c>
      <c r="M100" s="62">
        <v>12</v>
      </c>
      <c r="N100" s="62">
        <v>13</v>
      </c>
      <c r="O100" s="62">
        <v>14</v>
      </c>
      <c r="P100" s="62">
        <v>15</v>
      </c>
    </row>
    <row r="101" spans="1:16" x14ac:dyDescent="0.3">
      <c r="A101" s="63" t="s">
        <v>168</v>
      </c>
      <c r="B101" s="64" t="s">
        <v>176</v>
      </c>
      <c r="C101" s="105"/>
      <c r="D101" s="105"/>
      <c r="E101" s="105"/>
      <c r="F101" s="105"/>
      <c r="G101" s="105"/>
      <c r="H101" s="105"/>
      <c r="I101" s="105"/>
      <c r="J101" s="105"/>
      <c r="K101" s="105"/>
      <c r="L101" s="105"/>
      <c r="M101" s="105"/>
      <c r="N101" s="105"/>
      <c r="O101" s="105"/>
      <c r="P101" s="105"/>
    </row>
    <row r="102" spans="1:16" x14ac:dyDescent="0.3">
      <c r="A102" s="63" t="s">
        <v>170</v>
      </c>
      <c r="B102" s="64">
        <v>1</v>
      </c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  <c r="M102" s="105"/>
      <c r="N102" s="105"/>
      <c r="O102" s="105"/>
      <c r="P102" s="105"/>
    </row>
    <row r="103" spans="1:16" x14ac:dyDescent="0.3">
      <c r="A103" s="327" t="s">
        <v>171</v>
      </c>
      <c r="B103" s="327"/>
      <c r="C103" s="327"/>
      <c r="D103" s="327"/>
      <c r="E103" s="327"/>
      <c r="F103" s="327"/>
      <c r="G103" s="327"/>
      <c r="H103" s="327"/>
      <c r="I103" s="327"/>
      <c r="J103" s="327"/>
      <c r="K103" s="327"/>
      <c r="L103" s="327"/>
      <c r="M103" s="327"/>
      <c r="N103" s="327"/>
      <c r="O103" s="327"/>
      <c r="P103" s="327"/>
    </row>
    <row r="104" spans="1:16" ht="33" x14ac:dyDescent="0.3">
      <c r="A104" s="66" t="s">
        <v>52</v>
      </c>
      <c r="B104" s="65" t="s">
        <v>187</v>
      </c>
      <c r="C104" s="62">
        <v>130</v>
      </c>
      <c r="D104" s="273">
        <v>36.54</v>
      </c>
      <c r="E104" s="218">
        <v>14.12</v>
      </c>
      <c r="F104" s="217">
        <v>3.1399999999999997</v>
      </c>
      <c r="G104" s="217">
        <v>13.469999999999999</v>
      </c>
      <c r="H104" s="217">
        <v>139.31</v>
      </c>
      <c r="I104" s="217">
        <v>0.13</v>
      </c>
      <c r="J104" s="217">
        <v>0.4</v>
      </c>
      <c r="K104" s="218">
        <v>15.4</v>
      </c>
      <c r="L104" s="217">
        <v>1.03</v>
      </c>
      <c r="M104" s="217">
        <v>43.28</v>
      </c>
      <c r="N104" s="217">
        <v>205.74</v>
      </c>
      <c r="O104" s="217">
        <v>49.88</v>
      </c>
      <c r="P104" s="217">
        <v>1.1500000000000001</v>
      </c>
    </row>
    <row r="105" spans="1:16" x14ac:dyDescent="0.3">
      <c r="A105" s="66" t="s">
        <v>53</v>
      </c>
      <c r="B105" s="65" t="s">
        <v>6</v>
      </c>
      <c r="C105" s="62">
        <v>150</v>
      </c>
      <c r="D105" s="273">
        <v>2.42</v>
      </c>
      <c r="E105" s="217">
        <v>4.1100000000000003</v>
      </c>
      <c r="F105" s="217">
        <v>9.69</v>
      </c>
      <c r="G105" s="217">
        <v>28.59</v>
      </c>
      <c r="H105" s="217">
        <v>218.56</v>
      </c>
      <c r="I105" s="217">
        <v>0.21</v>
      </c>
      <c r="J105" s="217">
        <v>33.67</v>
      </c>
      <c r="K105" s="217">
        <v>68.84</v>
      </c>
      <c r="L105" s="217">
        <v>0.27</v>
      </c>
      <c r="M105" s="217">
        <v>49.01</v>
      </c>
      <c r="N105" s="217">
        <v>121.39</v>
      </c>
      <c r="O105" s="217">
        <v>42.13</v>
      </c>
      <c r="P105" s="217">
        <v>1.57</v>
      </c>
    </row>
    <row r="106" spans="1:16" x14ac:dyDescent="0.3">
      <c r="A106" s="62" t="s">
        <v>47</v>
      </c>
      <c r="B106" s="65" t="s">
        <v>48</v>
      </c>
      <c r="C106" s="62">
        <v>200</v>
      </c>
      <c r="D106" s="273">
        <v>1.38</v>
      </c>
      <c r="E106" s="231">
        <v>0.2</v>
      </c>
      <c r="F106" s="228">
        <v>0.02</v>
      </c>
      <c r="G106" s="228">
        <v>11.05</v>
      </c>
      <c r="H106" s="228">
        <v>45.41</v>
      </c>
      <c r="I106" s="222"/>
      <c r="J106" s="231">
        <v>0.1</v>
      </c>
      <c r="K106" s="231">
        <v>0.5</v>
      </c>
      <c r="L106" s="222"/>
      <c r="M106" s="228">
        <v>5.28</v>
      </c>
      <c r="N106" s="228">
        <v>8.24</v>
      </c>
      <c r="O106" s="231">
        <v>4.4000000000000004</v>
      </c>
      <c r="P106" s="228">
        <v>0.85</v>
      </c>
    </row>
    <row r="107" spans="1:16" x14ac:dyDescent="0.3">
      <c r="A107" s="66" t="s">
        <v>177</v>
      </c>
      <c r="B107" s="65" t="s">
        <v>3</v>
      </c>
      <c r="C107" s="62">
        <v>40</v>
      </c>
      <c r="D107" s="273">
        <v>2.4700000000000002</v>
      </c>
      <c r="E107" s="228">
        <v>2.37</v>
      </c>
      <c r="F107" s="231">
        <v>0.3</v>
      </c>
      <c r="G107" s="228">
        <v>14.49</v>
      </c>
      <c r="H107" s="231">
        <v>70.5</v>
      </c>
      <c r="I107" s="228">
        <v>0.05</v>
      </c>
      <c r="J107" s="222"/>
      <c r="K107" s="222"/>
      <c r="L107" s="228">
        <v>0.39</v>
      </c>
      <c r="M107" s="231">
        <v>6.9</v>
      </c>
      <c r="N107" s="231">
        <v>26.1</v>
      </c>
      <c r="O107" s="231">
        <v>9.9</v>
      </c>
      <c r="P107" s="231">
        <v>0.6</v>
      </c>
    </row>
    <row r="108" spans="1:16" x14ac:dyDescent="0.3">
      <c r="A108" s="62"/>
      <c r="B108" s="65"/>
      <c r="C108" s="62"/>
      <c r="D108" s="274"/>
      <c r="E108" s="231"/>
      <c r="F108" s="231"/>
      <c r="G108" s="221"/>
      <c r="H108" s="221"/>
      <c r="I108" s="228"/>
      <c r="J108" s="221"/>
      <c r="K108" s="221"/>
      <c r="L108" s="231"/>
      <c r="M108" s="221"/>
      <c r="N108" s="221"/>
      <c r="O108" s="221"/>
      <c r="P108" s="231"/>
    </row>
    <row r="109" spans="1:16" x14ac:dyDescent="0.3">
      <c r="A109" s="327" t="s">
        <v>31</v>
      </c>
      <c r="B109" s="327"/>
      <c r="C109" s="62">
        <f>SUM(C104:C108)</f>
        <v>520</v>
      </c>
      <c r="D109" s="273">
        <f>SUM(D104:D108)</f>
        <v>42.81</v>
      </c>
      <c r="E109" s="273">
        <f>SUM(E104:E108)</f>
        <v>20.8</v>
      </c>
      <c r="F109" s="273">
        <f t="shared" ref="F109:P109" si="13">SUM(F104:F108)</f>
        <v>13.149999999999999</v>
      </c>
      <c r="G109" s="273">
        <f t="shared" si="13"/>
        <v>67.599999999999994</v>
      </c>
      <c r="H109" s="273">
        <f t="shared" si="13"/>
        <v>473.78</v>
      </c>
      <c r="I109" s="273">
        <f t="shared" si="13"/>
        <v>0.38999999999999996</v>
      </c>
      <c r="J109" s="273">
        <f t="shared" si="13"/>
        <v>34.17</v>
      </c>
      <c r="K109" s="273">
        <f t="shared" si="13"/>
        <v>84.740000000000009</v>
      </c>
      <c r="L109" s="273">
        <f t="shared" si="13"/>
        <v>1.69</v>
      </c>
      <c r="M109" s="273">
        <f t="shared" si="13"/>
        <v>104.47</v>
      </c>
      <c r="N109" s="273">
        <f t="shared" si="13"/>
        <v>361.47</v>
      </c>
      <c r="O109" s="273">
        <f t="shared" si="13"/>
        <v>106.31000000000002</v>
      </c>
      <c r="P109" s="273">
        <f t="shared" si="13"/>
        <v>4.17</v>
      </c>
    </row>
    <row r="110" spans="1:16" x14ac:dyDescent="0.3">
      <c r="A110" s="327" t="s">
        <v>2</v>
      </c>
      <c r="B110" s="327"/>
      <c r="C110" s="327"/>
      <c r="D110" s="327"/>
      <c r="E110" s="327"/>
      <c r="F110" s="327"/>
      <c r="G110" s="327"/>
      <c r="H110" s="327"/>
      <c r="I110" s="327"/>
      <c r="J110" s="327"/>
      <c r="K110" s="327"/>
      <c r="L110" s="327"/>
      <c r="M110" s="327"/>
      <c r="N110" s="327"/>
      <c r="O110" s="327"/>
      <c r="P110" s="327"/>
    </row>
    <row r="111" spans="1:16" x14ac:dyDescent="0.3">
      <c r="A111" s="192" t="s">
        <v>32</v>
      </c>
      <c r="B111" s="173" t="s">
        <v>33</v>
      </c>
      <c r="C111" s="305">
        <v>100</v>
      </c>
      <c r="D111" s="167">
        <v>12.37</v>
      </c>
      <c r="E111" s="166">
        <v>2.1</v>
      </c>
      <c r="F111" s="166">
        <v>5.18</v>
      </c>
      <c r="G111" s="166">
        <v>7.8</v>
      </c>
      <c r="H111" s="166">
        <v>86.35</v>
      </c>
      <c r="I111" s="166">
        <v>34.35</v>
      </c>
      <c r="J111" s="167">
        <v>276.5</v>
      </c>
      <c r="K111" s="166">
        <v>2.38</v>
      </c>
      <c r="L111" s="166">
        <v>39.42</v>
      </c>
      <c r="M111" s="166">
        <v>46.16</v>
      </c>
      <c r="N111" s="166">
        <v>20.440000000000001</v>
      </c>
      <c r="O111" s="166">
        <v>0.69</v>
      </c>
      <c r="P111" s="249">
        <v>0.42</v>
      </c>
    </row>
    <row r="112" spans="1:16" ht="40.5" customHeight="1" x14ac:dyDescent="0.3">
      <c r="A112" s="68" t="s">
        <v>71</v>
      </c>
      <c r="B112" s="65" t="s">
        <v>72</v>
      </c>
      <c r="C112" s="62">
        <v>250</v>
      </c>
      <c r="D112" s="66">
        <v>9.7100000000000009</v>
      </c>
      <c r="E112" s="182">
        <v>6.71</v>
      </c>
      <c r="F112" s="182">
        <v>7.36</v>
      </c>
      <c r="G112" s="182">
        <v>17.55</v>
      </c>
      <c r="H112" s="182">
        <v>163.68</v>
      </c>
      <c r="I112" s="182">
        <v>0.31</v>
      </c>
      <c r="J112" s="183">
        <v>12.6</v>
      </c>
      <c r="K112" s="182">
        <v>211.59</v>
      </c>
      <c r="L112" s="182">
        <v>1.55</v>
      </c>
      <c r="M112" s="182">
        <v>17.239999999999998</v>
      </c>
      <c r="N112" s="182">
        <v>97.48</v>
      </c>
      <c r="O112" s="182">
        <v>27.25</v>
      </c>
      <c r="P112" s="182">
        <v>1.07</v>
      </c>
    </row>
    <row r="113" spans="1:16" x14ac:dyDescent="0.3">
      <c r="A113" s="76" t="s">
        <v>205</v>
      </c>
      <c r="B113" s="73" t="s">
        <v>204</v>
      </c>
      <c r="C113" s="72">
        <v>100</v>
      </c>
      <c r="D113" s="141">
        <v>42.76</v>
      </c>
      <c r="E113" s="166">
        <v>10.34</v>
      </c>
      <c r="F113" s="166">
        <v>15.66</v>
      </c>
      <c r="G113" s="166">
        <v>1.88</v>
      </c>
      <c r="H113" s="166">
        <v>178.96</v>
      </c>
      <c r="I113" s="167">
        <v>0.5</v>
      </c>
      <c r="J113" s="166">
        <v>4.08</v>
      </c>
      <c r="K113" s="167">
        <v>181.3</v>
      </c>
      <c r="L113" s="166">
        <v>0.15</v>
      </c>
      <c r="M113" s="166">
        <v>13.95</v>
      </c>
      <c r="N113" s="166">
        <v>151.13</v>
      </c>
      <c r="O113" s="167">
        <v>22.3</v>
      </c>
      <c r="P113" s="166">
        <v>2.21</v>
      </c>
    </row>
    <row r="114" spans="1:16" x14ac:dyDescent="0.3">
      <c r="A114" s="62" t="s">
        <v>54</v>
      </c>
      <c r="B114" s="65" t="s">
        <v>4</v>
      </c>
      <c r="C114" s="153">
        <v>180</v>
      </c>
      <c r="D114" s="94">
        <v>7.36</v>
      </c>
      <c r="E114" s="166">
        <v>7.57</v>
      </c>
      <c r="F114" s="166">
        <v>3.63</v>
      </c>
      <c r="G114" s="166">
        <v>34.28</v>
      </c>
      <c r="H114" s="166">
        <v>199.76</v>
      </c>
      <c r="I114" s="166">
        <v>0.26</v>
      </c>
      <c r="J114" s="170"/>
      <c r="K114" s="165">
        <v>13</v>
      </c>
      <c r="L114" s="167">
        <v>0.5</v>
      </c>
      <c r="M114" s="166">
        <v>12.98</v>
      </c>
      <c r="N114" s="166">
        <v>179.33</v>
      </c>
      <c r="O114" s="166">
        <v>120.04</v>
      </c>
      <c r="P114" s="166">
        <v>4.03</v>
      </c>
    </row>
    <row r="115" spans="1:16" x14ac:dyDescent="0.3">
      <c r="A115" s="62" t="s">
        <v>47</v>
      </c>
      <c r="B115" s="65" t="s">
        <v>48</v>
      </c>
      <c r="C115" s="62">
        <v>200</v>
      </c>
      <c r="D115" s="66">
        <v>1.38</v>
      </c>
      <c r="E115" s="86">
        <v>0.2</v>
      </c>
      <c r="F115" s="85">
        <v>0.02</v>
      </c>
      <c r="G115" s="85">
        <v>11.05</v>
      </c>
      <c r="H115" s="85">
        <v>45.41</v>
      </c>
      <c r="I115" s="107"/>
      <c r="J115" s="86">
        <v>0.1</v>
      </c>
      <c r="K115" s="86">
        <v>0.5</v>
      </c>
      <c r="L115" s="107"/>
      <c r="M115" s="85">
        <v>5.28</v>
      </c>
      <c r="N115" s="85">
        <v>8.24</v>
      </c>
      <c r="O115" s="86">
        <v>4.4000000000000004</v>
      </c>
      <c r="P115" s="85">
        <v>0.85</v>
      </c>
    </row>
    <row r="116" spans="1:16" x14ac:dyDescent="0.3">
      <c r="A116" s="179" t="s">
        <v>178</v>
      </c>
      <c r="B116" s="173" t="s">
        <v>38</v>
      </c>
      <c r="C116" s="193">
        <v>80</v>
      </c>
      <c r="D116" s="194">
        <v>2.29</v>
      </c>
      <c r="E116" s="196">
        <v>5.16</v>
      </c>
      <c r="F116" s="196">
        <v>0.4</v>
      </c>
      <c r="G116" s="197">
        <v>29.32</v>
      </c>
      <c r="H116" s="195">
        <v>148</v>
      </c>
      <c r="I116" s="197">
        <v>0.09</v>
      </c>
      <c r="J116" s="198"/>
      <c r="K116" s="198"/>
      <c r="L116" s="196">
        <v>0.7</v>
      </c>
      <c r="M116" s="196">
        <v>14.5</v>
      </c>
      <c r="N116" s="195">
        <v>75</v>
      </c>
      <c r="O116" s="196">
        <v>23.5</v>
      </c>
      <c r="P116" s="197">
        <v>1.95</v>
      </c>
    </row>
    <row r="117" spans="1:16" x14ac:dyDescent="0.3">
      <c r="A117" s="327" t="s">
        <v>39</v>
      </c>
      <c r="B117" s="327"/>
      <c r="C117" s="126">
        <f>SUM(C111:C116)</f>
        <v>910</v>
      </c>
      <c r="D117" s="139">
        <f t="shared" ref="D117:P117" si="14">SUM(D111:D116)</f>
        <v>75.87</v>
      </c>
      <c r="E117" s="139">
        <f t="shared" si="14"/>
        <v>32.08</v>
      </c>
      <c r="F117" s="139">
        <f t="shared" si="14"/>
        <v>32.25</v>
      </c>
      <c r="G117" s="139">
        <f t="shared" si="14"/>
        <v>101.88</v>
      </c>
      <c r="H117" s="139">
        <f t="shared" si="14"/>
        <v>822.16</v>
      </c>
      <c r="I117" s="139">
        <f t="shared" si="14"/>
        <v>35.510000000000005</v>
      </c>
      <c r="J117" s="139">
        <f t="shared" si="14"/>
        <v>293.28000000000003</v>
      </c>
      <c r="K117" s="139">
        <f t="shared" si="14"/>
        <v>408.77</v>
      </c>
      <c r="L117" s="139">
        <f t="shared" si="14"/>
        <v>42.32</v>
      </c>
      <c r="M117" s="139">
        <f t="shared" si="14"/>
        <v>110.11</v>
      </c>
      <c r="N117" s="139">
        <f t="shared" si="14"/>
        <v>531.62</v>
      </c>
      <c r="O117" s="139">
        <f t="shared" si="14"/>
        <v>198.18</v>
      </c>
      <c r="P117" s="139">
        <f t="shared" si="14"/>
        <v>10.53</v>
      </c>
    </row>
    <row r="118" spans="1:16" ht="16.5" customHeight="1" x14ac:dyDescent="0.3">
      <c r="A118" s="328" t="s">
        <v>172</v>
      </c>
      <c r="B118" s="328"/>
      <c r="C118" s="81">
        <f t="shared" ref="C118:P118" si="15">C117+C109</f>
        <v>1430</v>
      </c>
      <c r="D118" s="142">
        <f t="shared" si="15"/>
        <v>118.68</v>
      </c>
      <c r="E118" s="82">
        <f t="shared" si="15"/>
        <v>52.879999999999995</v>
      </c>
      <c r="F118" s="82">
        <f t="shared" si="15"/>
        <v>45.4</v>
      </c>
      <c r="G118" s="82">
        <f t="shared" si="15"/>
        <v>169.48</v>
      </c>
      <c r="H118" s="82">
        <f t="shared" si="15"/>
        <v>1295.94</v>
      </c>
      <c r="I118" s="82">
        <f t="shared" si="15"/>
        <v>35.900000000000006</v>
      </c>
      <c r="J118" s="82">
        <f t="shared" si="15"/>
        <v>327.45000000000005</v>
      </c>
      <c r="K118" s="82">
        <f t="shared" si="15"/>
        <v>493.51</v>
      </c>
      <c r="L118" s="82">
        <f t="shared" si="15"/>
        <v>44.01</v>
      </c>
      <c r="M118" s="82">
        <f t="shared" si="15"/>
        <v>214.57999999999998</v>
      </c>
      <c r="N118" s="82">
        <f t="shared" si="15"/>
        <v>893.09</v>
      </c>
      <c r="O118" s="82">
        <f t="shared" si="15"/>
        <v>304.49</v>
      </c>
      <c r="P118" s="82">
        <f t="shared" si="15"/>
        <v>14.7</v>
      </c>
    </row>
    <row r="119" spans="1:16" ht="16.5" customHeight="1" x14ac:dyDescent="0.3">
      <c r="E119" s="95"/>
      <c r="F119" s="95"/>
      <c r="N119" s="329"/>
      <c r="O119" s="329"/>
      <c r="P119" s="329"/>
    </row>
    <row r="120" spans="1:16" ht="16.5" customHeight="1" x14ac:dyDescent="0.3">
      <c r="A120" s="240"/>
      <c r="B120" s="322"/>
      <c r="C120" s="322"/>
      <c r="D120" s="322"/>
      <c r="E120" s="322"/>
      <c r="F120" s="322"/>
      <c r="G120" s="322"/>
      <c r="H120" s="322"/>
      <c r="I120" s="322"/>
      <c r="J120" s="322"/>
      <c r="K120" s="322"/>
      <c r="L120" s="322"/>
      <c r="M120" s="322"/>
      <c r="N120" s="322"/>
      <c r="O120" s="57"/>
      <c r="P120" s="57"/>
    </row>
    <row r="121" spans="1:16" x14ac:dyDescent="0.3">
      <c r="A121" s="323" t="s">
        <v>26</v>
      </c>
      <c r="B121" s="323" t="s">
        <v>0</v>
      </c>
      <c r="C121" s="323" t="s">
        <v>12</v>
      </c>
      <c r="D121" s="247"/>
      <c r="E121" s="326" t="s">
        <v>13</v>
      </c>
      <c r="F121" s="326"/>
      <c r="G121" s="326"/>
      <c r="H121" s="323" t="s">
        <v>14</v>
      </c>
      <c r="I121" s="326" t="s">
        <v>15</v>
      </c>
      <c r="J121" s="326"/>
      <c r="K121" s="326"/>
      <c r="L121" s="326"/>
      <c r="M121" s="326" t="s">
        <v>16</v>
      </c>
      <c r="N121" s="326"/>
      <c r="O121" s="326"/>
      <c r="P121" s="326"/>
    </row>
    <row r="122" spans="1:16" x14ac:dyDescent="0.3">
      <c r="A122" s="324"/>
      <c r="B122" s="325"/>
      <c r="C122" s="324"/>
      <c r="D122" s="248"/>
      <c r="E122" s="243" t="s">
        <v>17</v>
      </c>
      <c r="F122" s="243" t="s">
        <v>18</v>
      </c>
      <c r="G122" s="243" t="s">
        <v>19</v>
      </c>
      <c r="H122" s="324"/>
      <c r="I122" s="243" t="s">
        <v>20</v>
      </c>
      <c r="J122" s="243" t="s">
        <v>21</v>
      </c>
      <c r="K122" s="243" t="s">
        <v>22</v>
      </c>
      <c r="L122" s="243" t="s">
        <v>23</v>
      </c>
      <c r="M122" s="243" t="s">
        <v>24</v>
      </c>
      <c r="N122" s="243" t="s">
        <v>25</v>
      </c>
      <c r="O122" s="243" t="s">
        <v>8</v>
      </c>
      <c r="P122" s="243" t="s">
        <v>7</v>
      </c>
    </row>
    <row r="123" spans="1:16" x14ac:dyDescent="0.3">
      <c r="A123" s="62">
        <v>1</v>
      </c>
      <c r="B123" s="62">
        <v>2</v>
      </c>
      <c r="C123" s="62">
        <v>3</v>
      </c>
      <c r="D123" s="62"/>
      <c r="E123" s="62">
        <v>4</v>
      </c>
      <c r="F123" s="62">
        <v>5</v>
      </c>
      <c r="G123" s="62">
        <v>6</v>
      </c>
      <c r="H123" s="62">
        <v>7</v>
      </c>
      <c r="I123" s="62">
        <v>8</v>
      </c>
      <c r="J123" s="62">
        <v>9</v>
      </c>
      <c r="K123" s="62">
        <v>10</v>
      </c>
      <c r="L123" s="62">
        <v>11</v>
      </c>
      <c r="M123" s="62">
        <v>12</v>
      </c>
      <c r="N123" s="62">
        <v>13</v>
      </c>
      <c r="O123" s="62">
        <v>14</v>
      </c>
      <c r="P123" s="62">
        <v>15</v>
      </c>
    </row>
    <row r="124" spans="1:16" x14ac:dyDescent="0.3">
      <c r="A124" s="63" t="s">
        <v>168</v>
      </c>
      <c r="B124" s="64" t="s">
        <v>169</v>
      </c>
      <c r="C124" s="105"/>
      <c r="D124" s="105"/>
      <c r="E124" s="105"/>
      <c r="F124" s="105"/>
      <c r="G124" s="105"/>
      <c r="H124" s="105"/>
      <c r="I124" s="105"/>
      <c r="J124" s="105"/>
      <c r="K124" s="105"/>
      <c r="L124" s="105"/>
      <c r="M124" s="105"/>
      <c r="N124" s="105"/>
      <c r="O124" s="105"/>
      <c r="P124" s="105"/>
    </row>
    <row r="125" spans="1:16" x14ac:dyDescent="0.3">
      <c r="A125" s="63" t="s">
        <v>170</v>
      </c>
      <c r="B125" s="64">
        <v>2</v>
      </c>
      <c r="C125" s="105"/>
      <c r="D125" s="105"/>
      <c r="E125" s="105"/>
      <c r="F125" s="105"/>
      <c r="G125" s="105"/>
      <c r="H125" s="105"/>
      <c r="I125" s="105"/>
      <c r="J125" s="105"/>
      <c r="K125" s="105"/>
      <c r="L125" s="105"/>
      <c r="M125" s="105"/>
      <c r="N125" s="105"/>
      <c r="O125" s="105"/>
      <c r="P125" s="105"/>
    </row>
    <row r="126" spans="1:16" x14ac:dyDescent="0.3">
      <c r="A126" s="327" t="s">
        <v>171</v>
      </c>
      <c r="B126" s="327"/>
      <c r="C126" s="327"/>
      <c r="D126" s="327"/>
      <c r="E126" s="327"/>
      <c r="F126" s="327"/>
      <c r="G126" s="327"/>
      <c r="H126" s="327"/>
      <c r="I126" s="327"/>
      <c r="J126" s="327"/>
      <c r="K126" s="327"/>
      <c r="L126" s="327"/>
      <c r="M126" s="327"/>
      <c r="N126" s="327"/>
      <c r="O126" s="327"/>
      <c r="P126" s="327"/>
    </row>
    <row r="127" spans="1:16" ht="33" x14ac:dyDescent="0.3">
      <c r="A127" s="66" t="s">
        <v>61</v>
      </c>
      <c r="B127" s="65" t="s">
        <v>62</v>
      </c>
      <c r="C127" s="62">
        <v>200</v>
      </c>
      <c r="D127" s="62">
        <v>13.66</v>
      </c>
      <c r="E127" s="217">
        <v>7.63</v>
      </c>
      <c r="F127" s="217">
        <v>9.35</v>
      </c>
      <c r="G127" s="217">
        <v>35.36</v>
      </c>
      <c r="H127" s="217">
        <v>256.70999999999998</v>
      </c>
      <c r="I127" s="217">
        <v>0.23</v>
      </c>
      <c r="J127" s="217">
        <v>0.24</v>
      </c>
      <c r="K127" s="218">
        <v>45.5</v>
      </c>
      <c r="L127" s="217">
        <v>0.52</v>
      </c>
      <c r="M127" s="217">
        <v>170.21</v>
      </c>
      <c r="N127" s="217">
        <v>214.22</v>
      </c>
      <c r="O127" s="217">
        <v>23.74</v>
      </c>
      <c r="P127" s="217">
        <v>1.66</v>
      </c>
    </row>
    <row r="128" spans="1:16" ht="33" x14ac:dyDescent="0.3">
      <c r="A128" s="62" t="s">
        <v>55</v>
      </c>
      <c r="B128" s="65" t="s">
        <v>56</v>
      </c>
      <c r="C128" s="62">
        <v>200</v>
      </c>
      <c r="D128" s="62">
        <v>10.17</v>
      </c>
      <c r="E128" s="267">
        <v>2.94</v>
      </c>
      <c r="F128" s="267">
        <v>3.24</v>
      </c>
      <c r="G128" s="275">
        <v>15.82</v>
      </c>
      <c r="H128" s="276">
        <v>105.04</v>
      </c>
      <c r="I128" s="276">
        <v>0.04</v>
      </c>
      <c r="J128" s="277">
        <v>0.3</v>
      </c>
      <c r="K128" s="278">
        <v>20</v>
      </c>
      <c r="L128" s="279"/>
      <c r="M128" s="276">
        <v>140.54</v>
      </c>
      <c r="N128" s="278">
        <v>90</v>
      </c>
      <c r="O128" s="276">
        <v>14.05</v>
      </c>
      <c r="P128" s="276">
        <v>0.13</v>
      </c>
    </row>
    <row r="129" spans="1:16" x14ac:dyDescent="0.3">
      <c r="A129" s="179" t="s">
        <v>195</v>
      </c>
      <c r="B129" s="173" t="s">
        <v>194</v>
      </c>
      <c r="C129" s="92">
        <v>50</v>
      </c>
      <c r="D129" s="174">
        <v>2.4700000000000002</v>
      </c>
      <c r="E129" s="280">
        <v>3.21</v>
      </c>
      <c r="F129" s="281">
        <v>8.65</v>
      </c>
      <c r="G129" s="280">
        <v>19.399999999999999</v>
      </c>
      <c r="H129" s="281">
        <v>168.8</v>
      </c>
      <c r="I129" s="280">
        <v>0.05</v>
      </c>
      <c r="J129" s="282"/>
      <c r="K129" s="282">
        <v>59</v>
      </c>
      <c r="L129" s="280">
        <v>0.39</v>
      </c>
      <c r="M129" s="281">
        <v>6.9</v>
      </c>
      <c r="N129" s="281">
        <v>26.1</v>
      </c>
      <c r="O129" s="281">
        <v>9.9</v>
      </c>
      <c r="P129" s="281">
        <v>0.6</v>
      </c>
    </row>
    <row r="130" spans="1:16" x14ac:dyDescent="0.3">
      <c r="A130" s="66" t="s">
        <v>30</v>
      </c>
      <c r="B130" s="65" t="s">
        <v>10</v>
      </c>
      <c r="C130" s="126">
        <v>100</v>
      </c>
      <c r="D130" s="159">
        <v>11</v>
      </c>
      <c r="E130" s="283">
        <v>0.4</v>
      </c>
      <c r="F130" s="277">
        <v>0.4</v>
      </c>
      <c r="G130" s="277">
        <v>9.8000000000000007</v>
      </c>
      <c r="H130" s="278">
        <v>47</v>
      </c>
      <c r="I130" s="276">
        <v>0.03</v>
      </c>
      <c r="J130" s="278">
        <v>10</v>
      </c>
      <c r="K130" s="278">
        <v>5</v>
      </c>
      <c r="L130" s="277">
        <v>0.2</v>
      </c>
      <c r="M130" s="278">
        <v>16</v>
      </c>
      <c r="N130" s="278">
        <v>11</v>
      </c>
      <c r="O130" s="278">
        <v>9</v>
      </c>
      <c r="P130" s="277">
        <v>2.2000000000000002</v>
      </c>
    </row>
    <row r="131" spans="1:16" x14ac:dyDescent="0.3">
      <c r="A131" s="66" t="s">
        <v>206</v>
      </c>
      <c r="B131" s="65" t="s">
        <v>197</v>
      </c>
      <c r="C131" s="126">
        <v>75</v>
      </c>
      <c r="D131" s="159"/>
      <c r="E131" s="283">
        <v>9.4</v>
      </c>
      <c r="F131" s="277">
        <v>9.23</v>
      </c>
      <c r="G131" s="277">
        <v>27.76</v>
      </c>
      <c r="H131" s="278">
        <v>232.64</v>
      </c>
      <c r="I131" s="276">
        <v>0.08</v>
      </c>
      <c r="J131" s="278">
        <v>0.15</v>
      </c>
      <c r="K131" s="278">
        <v>31.8</v>
      </c>
      <c r="L131" s="277">
        <v>2.58</v>
      </c>
      <c r="M131" s="278">
        <v>60.35</v>
      </c>
      <c r="N131" s="278">
        <v>1.31</v>
      </c>
      <c r="O131" s="278">
        <v>12.33</v>
      </c>
      <c r="P131" s="277">
        <v>0.69</v>
      </c>
    </row>
    <row r="132" spans="1:16" x14ac:dyDescent="0.3">
      <c r="A132" s="327" t="s">
        <v>31</v>
      </c>
      <c r="B132" s="327"/>
      <c r="C132" s="126">
        <f>SUM(C127:C131)</f>
        <v>625</v>
      </c>
      <c r="D132" s="139">
        <f>SUM(D127:D130)</f>
        <v>37.299999999999997</v>
      </c>
      <c r="E132" s="263">
        <f>SUM(E127:E131)</f>
        <v>23.580000000000002</v>
      </c>
      <c r="F132" s="263">
        <f t="shared" ref="F132:P132" si="16">SUM(F127:F131)</f>
        <v>30.87</v>
      </c>
      <c r="G132" s="263">
        <f t="shared" si="16"/>
        <v>108.14</v>
      </c>
      <c r="H132" s="263">
        <f t="shared" si="16"/>
        <v>810.18999999999994</v>
      </c>
      <c r="I132" s="263">
        <f t="shared" si="16"/>
        <v>0.43</v>
      </c>
      <c r="J132" s="263">
        <f t="shared" si="16"/>
        <v>10.69</v>
      </c>
      <c r="K132" s="263">
        <f t="shared" si="16"/>
        <v>161.30000000000001</v>
      </c>
      <c r="L132" s="263">
        <f t="shared" si="16"/>
        <v>3.6900000000000004</v>
      </c>
      <c r="M132" s="263">
        <f t="shared" si="16"/>
        <v>394</v>
      </c>
      <c r="N132" s="263">
        <f t="shared" si="16"/>
        <v>342.63000000000005</v>
      </c>
      <c r="O132" s="263">
        <f t="shared" si="16"/>
        <v>69.02</v>
      </c>
      <c r="P132" s="263">
        <f t="shared" si="16"/>
        <v>5.2799999999999994</v>
      </c>
    </row>
    <row r="133" spans="1:16" x14ac:dyDescent="0.3">
      <c r="A133" s="327" t="s">
        <v>2</v>
      </c>
      <c r="B133" s="327"/>
      <c r="C133" s="327"/>
      <c r="D133" s="327"/>
      <c r="E133" s="327"/>
      <c r="F133" s="327"/>
      <c r="G133" s="327"/>
      <c r="H133" s="327"/>
      <c r="I133" s="327"/>
      <c r="J133" s="327"/>
      <c r="K133" s="327"/>
      <c r="L133" s="327"/>
      <c r="M133" s="327"/>
      <c r="N133" s="327"/>
      <c r="O133" s="327"/>
      <c r="P133" s="327"/>
    </row>
    <row r="134" spans="1:16" x14ac:dyDescent="0.3">
      <c r="A134" s="66" t="s">
        <v>50</v>
      </c>
      <c r="B134" s="65" t="s">
        <v>51</v>
      </c>
      <c r="C134" s="62">
        <v>100</v>
      </c>
      <c r="D134" s="66">
        <v>2.63</v>
      </c>
      <c r="E134" s="215">
        <v>1.71</v>
      </c>
      <c r="F134" s="215">
        <v>5.18</v>
      </c>
      <c r="G134" s="215">
        <v>4.83</v>
      </c>
      <c r="H134" s="215">
        <v>73.09</v>
      </c>
      <c r="I134" s="215">
        <v>0.03</v>
      </c>
      <c r="J134" s="216">
        <v>40.1</v>
      </c>
      <c r="K134" s="215">
        <v>202.64</v>
      </c>
      <c r="L134" s="215">
        <v>2.33</v>
      </c>
      <c r="M134" s="215">
        <v>46.04</v>
      </c>
      <c r="N134" s="215">
        <v>33.11</v>
      </c>
      <c r="O134" s="215">
        <v>17.95</v>
      </c>
      <c r="P134" s="215">
        <v>0.61</v>
      </c>
    </row>
    <row r="135" spans="1:16" ht="33" x14ac:dyDescent="0.3">
      <c r="A135" s="66" t="s">
        <v>82</v>
      </c>
      <c r="B135" s="65" t="s">
        <v>83</v>
      </c>
      <c r="C135" s="126">
        <v>250</v>
      </c>
      <c r="D135" s="256">
        <v>7.54</v>
      </c>
      <c r="E135" s="216">
        <v>8.3000000000000007</v>
      </c>
      <c r="F135" s="215">
        <v>5.64</v>
      </c>
      <c r="G135" s="215">
        <v>19.28</v>
      </c>
      <c r="H135" s="215">
        <v>161.47</v>
      </c>
      <c r="I135" s="215">
        <v>0.37</v>
      </c>
      <c r="J135" s="215">
        <v>11.76</v>
      </c>
      <c r="K135" s="216">
        <v>207.1</v>
      </c>
      <c r="L135" s="215">
        <v>1.57</v>
      </c>
      <c r="M135" s="215">
        <v>32.630000000000003</v>
      </c>
      <c r="N135" s="215">
        <v>106.81</v>
      </c>
      <c r="O135" s="216">
        <v>36.9</v>
      </c>
      <c r="P135" s="215">
        <v>2.19</v>
      </c>
    </row>
    <row r="136" spans="1:16" x14ac:dyDescent="0.3">
      <c r="A136" s="66" t="s">
        <v>73</v>
      </c>
      <c r="B136" s="65" t="s">
        <v>74</v>
      </c>
      <c r="C136" s="62">
        <v>280</v>
      </c>
      <c r="D136" s="66">
        <v>47.25</v>
      </c>
      <c r="E136" s="215">
        <v>18.54</v>
      </c>
      <c r="F136" s="215">
        <v>16.225000000000001</v>
      </c>
      <c r="G136" s="216">
        <v>35.6</v>
      </c>
      <c r="H136" s="215">
        <v>404.48</v>
      </c>
      <c r="I136" s="215">
        <v>0.35</v>
      </c>
      <c r="J136" s="216">
        <v>44.1</v>
      </c>
      <c r="K136" s="215">
        <v>22.62</v>
      </c>
      <c r="L136" s="215">
        <v>3.78</v>
      </c>
      <c r="M136" s="216">
        <v>38.1</v>
      </c>
      <c r="N136" s="215">
        <v>322.68</v>
      </c>
      <c r="O136" s="215">
        <v>72.290000000000006</v>
      </c>
      <c r="P136" s="216">
        <v>2.9</v>
      </c>
    </row>
    <row r="137" spans="1:16" x14ac:dyDescent="0.3">
      <c r="A137" s="62" t="s">
        <v>47</v>
      </c>
      <c r="B137" s="65" t="s">
        <v>48</v>
      </c>
      <c r="C137" s="62">
        <v>200</v>
      </c>
      <c r="D137" s="66">
        <v>1.38</v>
      </c>
      <c r="E137" s="231">
        <v>0.2</v>
      </c>
      <c r="F137" s="228">
        <v>0.02</v>
      </c>
      <c r="G137" s="228">
        <v>11.05</v>
      </c>
      <c r="H137" s="228">
        <v>45.41</v>
      </c>
      <c r="I137" s="222"/>
      <c r="J137" s="231">
        <v>0.1</v>
      </c>
      <c r="K137" s="231">
        <v>0.5</v>
      </c>
      <c r="L137" s="222"/>
      <c r="M137" s="228">
        <v>5.28</v>
      </c>
      <c r="N137" s="228">
        <v>8.24</v>
      </c>
      <c r="O137" s="231">
        <v>4.4000000000000004</v>
      </c>
      <c r="P137" s="228">
        <v>0.85</v>
      </c>
    </row>
    <row r="138" spans="1:16" x14ac:dyDescent="0.3">
      <c r="A138" s="179" t="s">
        <v>178</v>
      </c>
      <c r="B138" s="173" t="s">
        <v>38</v>
      </c>
      <c r="C138" s="193">
        <v>80</v>
      </c>
      <c r="D138" s="194">
        <v>2.29</v>
      </c>
      <c r="E138" s="268">
        <v>5.16</v>
      </c>
      <c r="F138" s="268">
        <v>0.4</v>
      </c>
      <c r="G138" s="269">
        <v>29.32</v>
      </c>
      <c r="H138" s="270">
        <v>148</v>
      </c>
      <c r="I138" s="269">
        <v>0.09</v>
      </c>
      <c r="J138" s="271"/>
      <c r="K138" s="271"/>
      <c r="L138" s="268">
        <v>0.7</v>
      </c>
      <c r="M138" s="268">
        <v>14.5</v>
      </c>
      <c r="N138" s="270">
        <v>75</v>
      </c>
      <c r="O138" s="268">
        <v>23.5</v>
      </c>
      <c r="P138" s="269">
        <v>1.95</v>
      </c>
    </row>
    <row r="139" spans="1:16" x14ac:dyDescent="0.3">
      <c r="A139" s="327" t="s">
        <v>39</v>
      </c>
      <c r="B139" s="327"/>
      <c r="C139" s="131">
        <f>SUM(C134:C138)</f>
        <v>910</v>
      </c>
      <c r="D139" s="140">
        <f>SUM(D134:D138)</f>
        <v>61.09</v>
      </c>
      <c r="E139" s="284">
        <f>SUM(E134:E138)</f>
        <v>33.909999999999997</v>
      </c>
      <c r="F139" s="284">
        <f t="shared" ref="F139:P139" si="17">SUM(F134:F138)</f>
        <v>27.465</v>
      </c>
      <c r="G139" s="284">
        <f t="shared" si="17"/>
        <v>100.08000000000001</v>
      </c>
      <c r="H139" s="284">
        <f t="shared" si="17"/>
        <v>832.44999999999993</v>
      </c>
      <c r="I139" s="284">
        <f t="shared" si="17"/>
        <v>0.84</v>
      </c>
      <c r="J139" s="284">
        <f t="shared" si="17"/>
        <v>96.06</v>
      </c>
      <c r="K139" s="284">
        <f t="shared" si="17"/>
        <v>432.86</v>
      </c>
      <c r="L139" s="284">
        <f t="shared" si="17"/>
        <v>8.379999999999999</v>
      </c>
      <c r="M139" s="284">
        <f t="shared" si="17"/>
        <v>136.55000000000001</v>
      </c>
      <c r="N139" s="284">
        <f t="shared" si="17"/>
        <v>545.84</v>
      </c>
      <c r="O139" s="284">
        <f t="shared" si="17"/>
        <v>155.04</v>
      </c>
      <c r="P139" s="284">
        <f t="shared" si="17"/>
        <v>8.4999999999999982</v>
      </c>
    </row>
    <row r="140" spans="1:16" x14ac:dyDescent="0.3">
      <c r="A140" s="328" t="s">
        <v>172</v>
      </c>
      <c r="B140" s="328"/>
      <c r="C140" s="132">
        <f>C139+C132</f>
        <v>1535</v>
      </c>
      <c r="D140" s="150">
        <f>D139+D132</f>
        <v>98.39</v>
      </c>
      <c r="E140" s="285">
        <f>E139+E132</f>
        <v>57.489999999999995</v>
      </c>
      <c r="F140" s="285">
        <f t="shared" ref="F140:P140" si="18">F139+F132</f>
        <v>58.335000000000001</v>
      </c>
      <c r="G140" s="285">
        <f t="shared" si="18"/>
        <v>208.22000000000003</v>
      </c>
      <c r="H140" s="285">
        <f t="shared" si="18"/>
        <v>1642.6399999999999</v>
      </c>
      <c r="I140" s="285">
        <f t="shared" si="18"/>
        <v>1.27</v>
      </c>
      <c r="J140" s="285">
        <f t="shared" si="18"/>
        <v>106.75</v>
      </c>
      <c r="K140" s="285">
        <f t="shared" si="18"/>
        <v>594.16000000000008</v>
      </c>
      <c r="L140" s="285">
        <f t="shared" si="18"/>
        <v>12.07</v>
      </c>
      <c r="M140" s="285">
        <f t="shared" si="18"/>
        <v>530.54999999999995</v>
      </c>
      <c r="N140" s="285">
        <f t="shared" si="18"/>
        <v>888.47</v>
      </c>
      <c r="O140" s="285">
        <f t="shared" si="18"/>
        <v>224.06</v>
      </c>
      <c r="P140" s="285">
        <f t="shared" si="18"/>
        <v>13.779999999999998</v>
      </c>
    </row>
    <row r="141" spans="1:16" x14ac:dyDescent="0.3">
      <c r="E141" s="95"/>
      <c r="F141" s="95"/>
      <c r="N141" s="329"/>
      <c r="O141" s="329"/>
      <c r="P141" s="329"/>
    </row>
    <row r="142" spans="1:16" x14ac:dyDescent="0.3">
      <c r="A142" s="240"/>
      <c r="B142" s="322"/>
      <c r="C142" s="322"/>
      <c r="D142" s="322"/>
      <c r="E142" s="322"/>
      <c r="F142" s="322"/>
      <c r="G142" s="322"/>
      <c r="H142" s="322"/>
      <c r="I142" s="322"/>
      <c r="J142" s="322"/>
      <c r="K142" s="322"/>
      <c r="L142" s="322"/>
      <c r="M142" s="322"/>
      <c r="N142" s="322"/>
      <c r="O142" s="57"/>
      <c r="P142" s="57"/>
    </row>
    <row r="143" spans="1:16" x14ac:dyDescent="0.3">
      <c r="A143" s="323" t="s">
        <v>26</v>
      </c>
      <c r="B143" s="323" t="s">
        <v>0</v>
      </c>
      <c r="C143" s="323" t="s">
        <v>12</v>
      </c>
      <c r="D143" s="247"/>
      <c r="E143" s="326" t="s">
        <v>13</v>
      </c>
      <c r="F143" s="326"/>
      <c r="G143" s="326"/>
      <c r="H143" s="323" t="s">
        <v>14</v>
      </c>
      <c r="I143" s="326" t="s">
        <v>15</v>
      </c>
      <c r="J143" s="326"/>
      <c r="K143" s="326"/>
      <c r="L143" s="326"/>
      <c r="M143" s="326" t="s">
        <v>16</v>
      </c>
      <c r="N143" s="326"/>
      <c r="O143" s="326"/>
      <c r="P143" s="326"/>
    </row>
    <row r="144" spans="1:16" x14ac:dyDescent="0.3">
      <c r="A144" s="324"/>
      <c r="B144" s="325"/>
      <c r="C144" s="324"/>
      <c r="D144" s="248"/>
      <c r="E144" s="243" t="s">
        <v>17</v>
      </c>
      <c r="F144" s="243" t="s">
        <v>18</v>
      </c>
      <c r="G144" s="243" t="s">
        <v>19</v>
      </c>
      <c r="H144" s="324"/>
      <c r="I144" s="243" t="s">
        <v>20</v>
      </c>
      <c r="J144" s="243" t="s">
        <v>21</v>
      </c>
      <c r="K144" s="243" t="s">
        <v>22</v>
      </c>
      <c r="L144" s="243" t="s">
        <v>23</v>
      </c>
      <c r="M144" s="243" t="s">
        <v>24</v>
      </c>
      <c r="N144" s="243" t="s">
        <v>25</v>
      </c>
      <c r="O144" s="243" t="s">
        <v>8</v>
      </c>
      <c r="P144" s="243" t="s">
        <v>7</v>
      </c>
    </row>
    <row r="145" spans="1:16" x14ac:dyDescent="0.3">
      <c r="A145" s="62">
        <v>1</v>
      </c>
      <c r="B145" s="62">
        <v>2</v>
      </c>
      <c r="C145" s="62">
        <v>3</v>
      </c>
      <c r="D145" s="62"/>
      <c r="E145" s="62">
        <v>4</v>
      </c>
      <c r="F145" s="62">
        <v>5</v>
      </c>
      <c r="G145" s="62">
        <v>6</v>
      </c>
      <c r="H145" s="62">
        <v>7</v>
      </c>
      <c r="I145" s="62">
        <v>8</v>
      </c>
      <c r="J145" s="62">
        <v>9</v>
      </c>
      <c r="K145" s="62">
        <v>10</v>
      </c>
      <c r="L145" s="62">
        <v>11</v>
      </c>
      <c r="M145" s="62">
        <v>12</v>
      </c>
      <c r="N145" s="62">
        <v>13</v>
      </c>
      <c r="O145" s="62">
        <v>14</v>
      </c>
      <c r="P145" s="62">
        <v>15</v>
      </c>
    </row>
    <row r="146" spans="1:16" x14ac:dyDescent="0.3">
      <c r="A146" s="63" t="s">
        <v>168</v>
      </c>
      <c r="B146" s="64" t="s">
        <v>173</v>
      </c>
      <c r="C146" s="105"/>
      <c r="D146" s="105"/>
      <c r="E146" s="105"/>
      <c r="F146" s="105"/>
      <c r="G146" s="105"/>
      <c r="H146" s="105"/>
      <c r="I146" s="105"/>
      <c r="J146" s="105"/>
      <c r="K146" s="105"/>
      <c r="L146" s="105"/>
      <c r="M146" s="105"/>
      <c r="N146" s="105"/>
      <c r="O146" s="105"/>
      <c r="P146" s="105"/>
    </row>
    <row r="147" spans="1:16" x14ac:dyDescent="0.3">
      <c r="A147" s="63" t="s">
        <v>170</v>
      </c>
      <c r="B147" s="64">
        <v>2</v>
      </c>
      <c r="C147" s="105"/>
      <c r="D147" s="105"/>
      <c r="E147" s="105"/>
      <c r="F147" s="105"/>
      <c r="G147" s="105"/>
      <c r="H147" s="105"/>
      <c r="I147" s="105"/>
      <c r="J147" s="105"/>
      <c r="K147" s="105"/>
      <c r="L147" s="105"/>
      <c r="M147" s="105"/>
      <c r="N147" s="105"/>
      <c r="O147" s="105"/>
      <c r="P147" s="105"/>
    </row>
    <row r="148" spans="1:16" x14ac:dyDescent="0.3">
      <c r="A148" s="327" t="s">
        <v>171</v>
      </c>
      <c r="B148" s="327"/>
      <c r="C148" s="327"/>
      <c r="D148" s="327"/>
      <c r="E148" s="327"/>
      <c r="F148" s="327"/>
      <c r="G148" s="327"/>
      <c r="H148" s="327"/>
      <c r="I148" s="327"/>
      <c r="J148" s="327"/>
      <c r="K148" s="327"/>
      <c r="L148" s="327"/>
      <c r="M148" s="327"/>
      <c r="N148" s="327"/>
      <c r="O148" s="327"/>
      <c r="P148" s="327"/>
    </row>
    <row r="149" spans="1:16" x14ac:dyDescent="0.3">
      <c r="A149" s="68" t="s">
        <v>78</v>
      </c>
      <c r="B149" s="65" t="s">
        <v>79</v>
      </c>
      <c r="C149" s="62">
        <v>100</v>
      </c>
      <c r="D149" s="62">
        <v>21.56</v>
      </c>
      <c r="E149" s="228">
        <v>11.95</v>
      </c>
      <c r="F149" s="228">
        <v>11.09</v>
      </c>
      <c r="G149" s="228">
        <v>3.49</v>
      </c>
      <c r="H149" s="231">
        <v>159.32</v>
      </c>
      <c r="I149" s="228">
        <v>7.0000000000000007E-2</v>
      </c>
      <c r="J149" s="222">
        <v>2.35</v>
      </c>
      <c r="K149" s="231">
        <v>2.74</v>
      </c>
      <c r="L149" s="231"/>
      <c r="M149" s="228">
        <v>10.38</v>
      </c>
      <c r="N149" s="228"/>
      <c r="O149" s="228">
        <v>14.79</v>
      </c>
      <c r="P149" s="228">
        <v>0.64</v>
      </c>
    </row>
    <row r="150" spans="1:16" x14ac:dyDescent="0.3">
      <c r="A150" s="62" t="s">
        <v>54</v>
      </c>
      <c r="B150" s="65" t="s">
        <v>4</v>
      </c>
      <c r="C150" s="153">
        <v>180</v>
      </c>
      <c r="D150" s="94">
        <v>5.36</v>
      </c>
      <c r="E150" s="215">
        <v>7.57</v>
      </c>
      <c r="F150" s="215">
        <v>3.63</v>
      </c>
      <c r="G150" s="215">
        <v>34.28</v>
      </c>
      <c r="H150" s="215">
        <v>199.76</v>
      </c>
      <c r="I150" s="215">
        <v>0.26</v>
      </c>
      <c r="J150" s="224"/>
      <c r="K150" s="286">
        <v>13</v>
      </c>
      <c r="L150" s="216">
        <v>0.5</v>
      </c>
      <c r="M150" s="215">
        <v>12.98</v>
      </c>
      <c r="N150" s="215">
        <v>179.33</v>
      </c>
      <c r="O150" s="215">
        <v>120.04</v>
      </c>
      <c r="P150" s="215">
        <v>4.03</v>
      </c>
    </row>
    <row r="151" spans="1:16" x14ac:dyDescent="0.3">
      <c r="A151" s="62" t="s">
        <v>209</v>
      </c>
      <c r="B151" s="65" t="s">
        <v>198</v>
      </c>
      <c r="C151" s="153">
        <v>200</v>
      </c>
      <c r="D151" s="94">
        <v>5.36</v>
      </c>
      <c r="E151" s="215">
        <v>0.35</v>
      </c>
      <c r="F151" s="215">
        <v>0.08</v>
      </c>
      <c r="G151" s="215">
        <v>21.66</v>
      </c>
      <c r="H151" s="215">
        <v>86.04</v>
      </c>
      <c r="I151" s="215">
        <v>0.02</v>
      </c>
      <c r="J151" s="224">
        <v>0.35</v>
      </c>
      <c r="K151" s="286">
        <v>0.9</v>
      </c>
      <c r="L151" s="216">
        <v>0.08</v>
      </c>
      <c r="M151" s="215">
        <v>12.33</v>
      </c>
      <c r="N151" s="215">
        <v>0.09</v>
      </c>
      <c r="O151" s="215">
        <v>6.3</v>
      </c>
      <c r="P151" s="215">
        <v>0.48</v>
      </c>
    </row>
    <row r="152" spans="1:16" x14ac:dyDescent="0.3">
      <c r="A152" s="179" t="s">
        <v>178</v>
      </c>
      <c r="B152" s="173" t="s">
        <v>38</v>
      </c>
      <c r="C152" s="193">
        <v>80</v>
      </c>
      <c r="D152" s="194">
        <v>2.29</v>
      </c>
      <c r="E152" s="268">
        <v>5.16</v>
      </c>
      <c r="F152" s="268">
        <v>0.4</v>
      </c>
      <c r="G152" s="269">
        <v>29.32</v>
      </c>
      <c r="H152" s="270">
        <v>148</v>
      </c>
      <c r="I152" s="269">
        <v>0.09</v>
      </c>
      <c r="J152" s="271"/>
      <c r="K152" s="271"/>
      <c r="L152" s="268">
        <v>0.7</v>
      </c>
      <c r="M152" s="268">
        <v>14.5</v>
      </c>
      <c r="N152" s="270">
        <v>75</v>
      </c>
      <c r="O152" s="268">
        <v>23.5</v>
      </c>
      <c r="P152" s="269">
        <v>1.95</v>
      </c>
    </row>
    <row r="153" spans="1:16" x14ac:dyDescent="0.3">
      <c r="A153" s="62" t="s">
        <v>30</v>
      </c>
      <c r="B153" s="65" t="s">
        <v>207</v>
      </c>
      <c r="C153" s="306">
        <v>100</v>
      </c>
      <c r="D153" s="159">
        <v>11</v>
      </c>
      <c r="E153" s="287">
        <v>0.4</v>
      </c>
      <c r="F153" s="287">
        <v>0.4</v>
      </c>
      <c r="G153" s="287">
        <v>9.8000000000000007</v>
      </c>
      <c r="H153" s="287">
        <v>47</v>
      </c>
      <c r="I153" s="287">
        <v>0.03</v>
      </c>
      <c r="J153" s="287">
        <v>10</v>
      </c>
      <c r="K153" s="287">
        <v>5</v>
      </c>
      <c r="L153" s="287">
        <v>0.2</v>
      </c>
      <c r="M153" s="287">
        <v>16</v>
      </c>
      <c r="N153" s="287">
        <v>11</v>
      </c>
      <c r="O153" s="287">
        <v>9</v>
      </c>
      <c r="P153" s="287">
        <v>2.2000000000000002</v>
      </c>
    </row>
    <row r="154" spans="1:16" x14ac:dyDescent="0.3">
      <c r="A154" s="327" t="s">
        <v>31</v>
      </c>
      <c r="B154" s="327"/>
      <c r="C154" s="126">
        <f>SUM(C149:C153)</f>
        <v>660</v>
      </c>
      <c r="D154" s="139">
        <f>SUM(D149:D153)</f>
        <v>45.57</v>
      </c>
      <c r="E154" s="263">
        <f>SUM(E149:E153)</f>
        <v>25.43</v>
      </c>
      <c r="F154" s="263">
        <f t="shared" ref="F154:P154" si="19">SUM(F149:F153)</f>
        <v>15.6</v>
      </c>
      <c r="G154" s="263">
        <f t="shared" si="19"/>
        <v>98.55</v>
      </c>
      <c r="H154" s="263">
        <f t="shared" si="19"/>
        <v>640.12</v>
      </c>
      <c r="I154" s="263">
        <f t="shared" si="19"/>
        <v>0.47000000000000008</v>
      </c>
      <c r="J154" s="263">
        <f t="shared" si="19"/>
        <v>12.7</v>
      </c>
      <c r="K154" s="263">
        <f t="shared" si="19"/>
        <v>21.64</v>
      </c>
      <c r="L154" s="263">
        <f t="shared" si="19"/>
        <v>1.4799999999999998</v>
      </c>
      <c r="M154" s="263">
        <f t="shared" si="19"/>
        <v>66.19</v>
      </c>
      <c r="N154" s="263">
        <f t="shared" si="19"/>
        <v>265.42</v>
      </c>
      <c r="O154" s="263">
        <f t="shared" si="19"/>
        <v>173.63000000000002</v>
      </c>
      <c r="P154" s="263">
        <f t="shared" si="19"/>
        <v>9.3000000000000007</v>
      </c>
    </row>
    <row r="155" spans="1:16" x14ac:dyDescent="0.3">
      <c r="A155" s="327" t="s">
        <v>2</v>
      </c>
      <c r="B155" s="327"/>
      <c r="C155" s="327"/>
      <c r="D155" s="327"/>
      <c r="E155" s="327"/>
      <c r="F155" s="327"/>
      <c r="G155" s="327"/>
      <c r="H155" s="327"/>
      <c r="I155" s="327"/>
      <c r="J155" s="327"/>
      <c r="K155" s="327"/>
      <c r="L155" s="327"/>
      <c r="M155" s="327"/>
      <c r="N155" s="327"/>
      <c r="O155" s="327"/>
      <c r="P155" s="327"/>
    </row>
    <row r="156" spans="1:16" ht="34.5" customHeight="1" x14ac:dyDescent="0.3">
      <c r="A156" s="62" t="s">
        <v>90</v>
      </c>
      <c r="B156" s="65" t="s">
        <v>208</v>
      </c>
      <c r="C156" s="62">
        <v>100</v>
      </c>
      <c r="D156" s="66">
        <v>3.07</v>
      </c>
      <c r="E156" s="218">
        <v>1.3</v>
      </c>
      <c r="F156" s="218">
        <v>5.0999999999999996</v>
      </c>
      <c r="G156" s="218">
        <v>6.9</v>
      </c>
      <c r="H156" s="217">
        <v>79.95</v>
      </c>
      <c r="I156" s="217">
        <v>0.06</v>
      </c>
      <c r="J156" s="288">
        <v>5</v>
      </c>
      <c r="K156" s="288">
        <v>2000</v>
      </c>
      <c r="L156" s="218">
        <v>2.6</v>
      </c>
      <c r="M156" s="218">
        <v>28.1</v>
      </c>
      <c r="N156" s="217">
        <v>55.33</v>
      </c>
      <c r="O156" s="217">
        <v>38.07</v>
      </c>
      <c r="P156" s="217">
        <v>0.71</v>
      </c>
    </row>
    <row r="157" spans="1:16" ht="33" x14ac:dyDescent="0.3">
      <c r="A157" s="66" t="s">
        <v>89</v>
      </c>
      <c r="B157" s="65" t="s">
        <v>200</v>
      </c>
      <c r="C157" s="62">
        <v>250</v>
      </c>
      <c r="D157" s="66">
        <v>11.58</v>
      </c>
      <c r="E157" s="267">
        <v>4.01</v>
      </c>
      <c r="F157" s="267">
        <v>5.37</v>
      </c>
      <c r="G157" s="267">
        <v>9.66</v>
      </c>
      <c r="H157" s="283">
        <v>112.7</v>
      </c>
      <c r="I157" s="276">
        <v>0.16</v>
      </c>
      <c r="J157" s="277">
        <v>31.49</v>
      </c>
      <c r="K157" s="276">
        <v>236.46</v>
      </c>
      <c r="L157" s="276">
        <v>1.54</v>
      </c>
      <c r="M157" s="276">
        <v>45.46</v>
      </c>
      <c r="N157" s="276">
        <v>0.06</v>
      </c>
      <c r="O157" s="276">
        <v>24.38</v>
      </c>
      <c r="P157" s="276">
        <v>0.93</v>
      </c>
    </row>
    <row r="158" spans="1:16" x14ac:dyDescent="0.3">
      <c r="A158" s="68" t="s">
        <v>40</v>
      </c>
      <c r="B158" s="65" t="s">
        <v>41</v>
      </c>
      <c r="C158" s="62">
        <v>100</v>
      </c>
      <c r="D158" s="66"/>
      <c r="E158" s="217">
        <v>10.63</v>
      </c>
      <c r="F158" s="217">
        <v>14.72</v>
      </c>
      <c r="G158" s="217">
        <v>0.81</v>
      </c>
      <c r="H158" s="217">
        <v>178.34</v>
      </c>
      <c r="I158" s="217">
        <v>7.0000000000000007E-2</v>
      </c>
      <c r="J158" s="218">
        <v>0.6</v>
      </c>
      <c r="K158" s="217">
        <v>60.85</v>
      </c>
      <c r="L158" s="217">
        <v>0.56000000000000005</v>
      </c>
      <c r="M158" s="217">
        <v>107.26</v>
      </c>
      <c r="N158" s="217">
        <v>176.54</v>
      </c>
      <c r="O158" s="217">
        <v>18.48</v>
      </c>
      <c r="P158" s="217">
        <v>0.67</v>
      </c>
    </row>
    <row r="159" spans="1:16" x14ac:dyDescent="0.3">
      <c r="A159" s="68" t="s">
        <v>42</v>
      </c>
      <c r="B159" s="65" t="s">
        <v>184</v>
      </c>
      <c r="C159" s="62">
        <v>180</v>
      </c>
      <c r="D159" s="66">
        <v>5.36</v>
      </c>
      <c r="E159" s="228">
        <v>5.63</v>
      </c>
      <c r="F159" s="228">
        <v>4.91</v>
      </c>
      <c r="G159" s="228">
        <v>42.34</v>
      </c>
      <c r="H159" s="231">
        <v>240.2</v>
      </c>
      <c r="I159" s="228">
        <v>0.1</v>
      </c>
      <c r="J159" s="222"/>
      <c r="K159" s="231">
        <v>29.5</v>
      </c>
      <c r="L159" s="231">
        <v>0.8</v>
      </c>
      <c r="M159" s="228">
        <v>14.21</v>
      </c>
      <c r="N159" s="228">
        <v>44.83</v>
      </c>
      <c r="O159" s="228">
        <v>9.73</v>
      </c>
      <c r="P159" s="228">
        <v>0.99</v>
      </c>
    </row>
    <row r="160" spans="1:16" x14ac:dyDescent="0.3">
      <c r="A160" s="62" t="s">
        <v>47</v>
      </c>
      <c r="B160" s="65" t="s">
        <v>48</v>
      </c>
      <c r="C160" s="62">
        <v>200</v>
      </c>
      <c r="D160" s="66">
        <v>1.38</v>
      </c>
      <c r="E160" s="231">
        <v>0.2</v>
      </c>
      <c r="F160" s="228">
        <v>0.02</v>
      </c>
      <c r="G160" s="228">
        <v>11.05</v>
      </c>
      <c r="H160" s="228">
        <v>45.41</v>
      </c>
      <c r="I160" s="222"/>
      <c r="J160" s="231">
        <v>0.1</v>
      </c>
      <c r="K160" s="231">
        <v>0.5</v>
      </c>
      <c r="L160" s="222"/>
      <c r="M160" s="228">
        <v>5.28</v>
      </c>
      <c r="N160" s="228">
        <v>8.24</v>
      </c>
      <c r="O160" s="231">
        <v>4.4000000000000004</v>
      </c>
      <c r="P160" s="228">
        <v>0.85</v>
      </c>
    </row>
    <row r="161" spans="1:16" x14ac:dyDescent="0.3">
      <c r="A161" s="179" t="s">
        <v>178</v>
      </c>
      <c r="B161" s="173" t="s">
        <v>38</v>
      </c>
      <c r="C161" s="193">
        <v>80</v>
      </c>
      <c r="D161" s="194">
        <v>2.29</v>
      </c>
      <c r="E161" s="281">
        <v>5.16</v>
      </c>
      <c r="F161" s="281">
        <v>0.4</v>
      </c>
      <c r="G161" s="280">
        <v>29.32</v>
      </c>
      <c r="H161" s="289">
        <v>148</v>
      </c>
      <c r="I161" s="280">
        <v>0.09</v>
      </c>
      <c r="J161" s="282"/>
      <c r="K161" s="282"/>
      <c r="L161" s="281">
        <v>0.7</v>
      </c>
      <c r="M161" s="281">
        <v>14.5</v>
      </c>
      <c r="N161" s="289">
        <v>75</v>
      </c>
      <c r="O161" s="281">
        <v>23.5</v>
      </c>
      <c r="P161" s="280">
        <v>1.95</v>
      </c>
    </row>
    <row r="162" spans="1:16" x14ac:dyDescent="0.3">
      <c r="A162" s="327" t="s">
        <v>39</v>
      </c>
      <c r="B162" s="327"/>
      <c r="C162" s="153">
        <f>SUM(C156:C161)</f>
        <v>910</v>
      </c>
      <c r="D162" s="94">
        <f>SUM(D156:D161)</f>
        <v>23.68</v>
      </c>
      <c r="E162" s="290">
        <f>SUM(E156:E161)</f>
        <v>26.93</v>
      </c>
      <c r="F162" s="290">
        <f t="shared" ref="F162:P162" si="20">SUM(F156:F161)</f>
        <v>30.519999999999996</v>
      </c>
      <c r="G162" s="290">
        <f t="shared" si="20"/>
        <v>100.08000000000001</v>
      </c>
      <c r="H162" s="290">
        <f t="shared" si="20"/>
        <v>804.6</v>
      </c>
      <c r="I162" s="290">
        <f t="shared" si="20"/>
        <v>0.48</v>
      </c>
      <c r="J162" s="290">
        <f t="shared" si="20"/>
        <v>37.19</v>
      </c>
      <c r="K162" s="290">
        <f t="shared" si="20"/>
        <v>2327.31</v>
      </c>
      <c r="L162" s="290">
        <f t="shared" si="20"/>
        <v>6.2000000000000011</v>
      </c>
      <c r="M162" s="290">
        <f t="shared" si="20"/>
        <v>214.81</v>
      </c>
      <c r="N162" s="290">
        <f t="shared" si="20"/>
        <v>360</v>
      </c>
      <c r="O162" s="290">
        <f t="shared" si="20"/>
        <v>118.56000000000002</v>
      </c>
      <c r="P162" s="290">
        <f t="shared" si="20"/>
        <v>6.1</v>
      </c>
    </row>
    <row r="163" spans="1:16" ht="16.5" customHeight="1" x14ac:dyDescent="0.3">
      <c r="A163" s="330" t="s">
        <v>172</v>
      </c>
      <c r="B163" s="330"/>
      <c r="C163" s="151">
        <f>C162+C154</f>
        <v>1570</v>
      </c>
      <c r="D163" s="154">
        <f>D162+D154</f>
        <v>69.25</v>
      </c>
      <c r="E163" s="291">
        <f>E162+E154</f>
        <v>52.36</v>
      </c>
      <c r="F163" s="291">
        <f t="shared" ref="F163:P163" si="21">F162+F154</f>
        <v>46.12</v>
      </c>
      <c r="G163" s="291">
        <f t="shared" si="21"/>
        <v>198.63</v>
      </c>
      <c r="H163" s="291">
        <f t="shared" si="21"/>
        <v>1444.72</v>
      </c>
      <c r="I163" s="291">
        <f t="shared" si="21"/>
        <v>0.95000000000000007</v>
      </c>
      <c r="J163" s="291">
        <f t="shared" si="21"/>
        <v>49.89</v>
      </c>
      <c r="K163" s="291">
        <f t="shared" si="21"/>
        <v>2348.9499999999998</v>
      </c>
      <c r="L163" s="291">
        <f t="shared" si="21"/>
        <v>7.6800000000000006</v>
      </c>
      <c r="M163" s="291">
        <f t="shared" si="21"/>
        <v>281</v>
      </c>
      <c r="N163" s="291">
        <f t="shared" si="21"/>
        <v>625.42000000000007</v>
      </c>
      <c r="O163" s="291">
        <f t="shared" si="21"/>
        <v>292.19000000000005</v>
      </c>
      <c r="P163" s="291">
        <f t="shared" si="21"/>
        <v>15.4</v>
      </c>
    </row>
    <row r="164" spans="1:16" ht="16.5" customHeight="1" x14ac:dyDescent="0.3">
      <c r="E164" s="95"/>
      <c r="F164" s="95"/>
      <c r="N164" s="329"/>
      <c r="O164" s="329"/>
      <c r="P164" s="329"/>
    </row>
    <row r="165" spans="1:16" ht="16.5" customHeight="1" x14ac:dyDescent="0.3">
      <c r="A165" s="240"/>
      <c r="B165" s="322"/>
      <c r="C165" s="322"/>
      <c r="D165" s="322"/>
      <c r="E165" s="322"/>
      <c r="F165" s="322"/>
      <c r="G165" s="322"/>
      <c r="H165" s="322"/>
      <c r="I165" s="322"/>
      <c r="J165" s="322"/>
      <c r="K165" s="322"/>
      <c r="L165" s="322"/>
      <c r="M165" s="322"/>
      <c r="N165" s="322"/>
      <c r="O165" s="57"/>
      <c r="P165" s="57"/>
    </row>
    <row r="166" spans="1:16" x14ac:dyDescent="0.3">
      <c r="A166" s="323" t="s">
        <v>26</v>
      </c>
      <c r="B166" s="323" t="s">
        <v>0</v>
      </c>
      <c r="C166" s="323" t="s">
        <v>12</v>
      </c>
      <c r="D166" s="247"/>
      <c r="E166" s="326" t="s">
        <v>13</v>
      </c>
      <c r="F166" s="326"/>
      <c r="G166" s="326"/>
      <c r="H166" s="323" t="s">
        <v>14</v>
      </c>
      <c r="I166" s="326" t="s">
        <v>15</v>
      </c>
      <c r="J166" s="326"/>
      <c r="K166" s="326"/>
      <c r="L166" s="326"/>
      <c r="M166" s="326" t="s">
        <v>16</v>
      </c>
      <c r="N166" s="326"/>
      <c r="O166" s="326"/>
      <c r="P166" s="326"/>
    </row>
    <row r="167" spans="1:16" x14ac:dyDescent="0.3">
      <c r="A167" s="324"/>
      <c r="B167" s="325"/>
      <c r="C167" s="324"/>
      <c r="D167" s="248"/>
      <c r="E167" s="243" t="s">
        <v>17</v>
      </c>
      <c r="F167" s="243" t="s">
        <v>18</v>
      </c>
      <c r="G167" s="243" t="s">
        <v>19</v>
      </c>
      <c r="H167" s="324"/>
      <c r="I167" s="243" t="s">
        <v>20</v>
      </c>
      <c r="J167" s="243" t="s">
        <v>21</v>
      </c>
      <c r="K167" s="243" t="s">
        <v>22</v>
      </c>
      <c r="L167" s="243" t="s">
        <v>23</v>
      </c>
      <c r="M167" s="243" t="s">
        <v>24</v>
      </c>
      <c r="N167" s="243" t="s">
        <v>25</v>
      </c>
      <c r="O167" s="243" t="s">
        <v>8</v>
      </c>
      <c r="P167" s="243" t="s">
        <v>7</v>
      </c>
    </row>
    <row r="168" spans="1:16" x14ac:dyDescent="0.3">
      <c r="A168" s="62">
        <v>1</v>
      </c>
      <c r="B168" s="62">
        <v>2</v>
      </c>
      <c r="C168" s="62">
        <v>3</v>
      </c>
      <c r="D168" s="62"/>
      <c r="E168" s="62">
        <v>4</v>
      </c>
      <c r="F168" s="62">
        <v>5</v>
      </c>
      <c r="G168" s="62">
        <v>6</v>
      </c>
      <c r="H168" s="62">
        <v>7</v>
      </c>
      <c r="I168" s="62">
        <v>8</v>
      </c>
      <c r="J168" s="62">
        <v>9</v>
      </c>
      <c r="K168" s="62">
        <v>10</v>
      </c>
      <c r="L168" s="62">
        <v>11</v>
      </c>
      <c r="M168" s="62">
        <v>12</v>
      </c>
      <c r="N168" s="62">
        <v>13</v>
      </c>
      <c r="O168" s="62">
        <v>14</v>
      </c>
      <c r="P168" s="62">
        <v>15</v>
      </c>
    </row>
    <row r="169" spans="1:16" x14ac:dyDescent="0.3">
      <c r="A169" s="63" t="s">
        <v>168</v>
      </c>
      <c r="B169" s="64" t="s">
        <v>174</v>
      </c>
      <c r="C169" s="105"/>
      <c r="D169" s="105"/>
      <c r="E169" s="105"/>
      <c r="F169" s="105"/>
      <c r="G169" s="105"/>
      <c r="H169" s="105"/>
      <c r="I169" s="105"/>
      <c r="J169" s="105"/>
      <c r="K169" s="105"/>
      <c r="L169" s="105"/>
      <c r="M169" s="105"/>
      <c r="N169" s="105"/>
      <c r="O169" s="105"/>
      <c r="P169" s="105"/>
    </row>
    <row r="170" spans="1:16" x14ac:dyDescent="0.3">
      <c r="A170" s="63" t="s">
        <v>170</v>
      </c>
      <c r="B170" s="64">
        <v>2</v>
      </c>
      <c r="C170" s="105"/>
      <c r="D170" s="105"/>
      <c r="E170" s="105"/>
      <c r="F170" s="105"/>
      <c r="G170" s="105"/>
      <c r="H170" s="105"/>
      <c r="I170" s="105"/>
      <c r="J170" s="105"/>
      <c r="K170" s="105"/>
      <c r="L170" s="105"/>
      <c r="M170" s="105"/>
      <c r="N170" s="105"/>
      <c r="O170" s="105"/>
      <c r="P170" s="105"/>
    </row>
    <row r="171" spans="1:16" x14ac:dyDescent="0.3">
      <c r="A171" s="327" t="s">
        <v>171</v>
      </c>
      <c r="B171" s="327"/>
      <c r="C171" s="327"/>
      <c r="D171" s="327"/>
      <c r="E171" s="327"/>
      <c r="F171" s="327"/>
      <c r="G171" s="327"/>
      <c r="H171" s="327"/>
      <c r="I171" s="327"/>
      <c r="J171" s="327"/>
      <c r="K171" s="327"/>
      <c r="L171" s="327"/>
      <c r="M171" s="327"/>
      <c r="N171" s="327"/>
      <c r="O171" s="327"/>
      <c r="P171" s="327"/>
    </row>
    <row r="172" spans="1:16" ht="33" x14ac:dyDescent="0.3">
      <c r="A172" s="62" t="s">
        <v>46</v>
      </c>
      <c r="B172" s="65" t="s">
        <v>210</v>
      </c>
      <c r="C172" s="62">
        <v>200</v>
      </c>
      <c r="D172" s="292">
        <v>34.340000000000003</v>
      </c>
      <c r="E172" s="217">
        <v>14.77</v>
      </c>
      <c r="F172" s="217">
        <v>13.26</v>
      </c>
      <c r="G172" s="217">
        <v>29.5</v>
      </c>
      <c r="H172" s="218">
        <v>353.85</v>
      </c>
      <c r="I172" s="217">
        <v>9.9999999999999992E-2</v>
      </c>
      <c r="J172" s="217">
        <v>7.61</v>
      </c>
      <c r="K172" s="218">
        <v>90.7</v>
      </c>
      <c r="L172" s="217">
        <v>0.66</v>
      </c>
      <c r="M172" s="218">
        <v>341.1</v>
      </c>
      <c r="N172" s="217">
        <v>320.56</v>
      </c>
      <c r="O172" s="217">
        <v>47.56</v>
      </c>
      <c r="P172" s="217">
        <v>1.31</v>
      </c>
    </row>
    <row r="173" spans="1:16" x14ac:dyDescent="0.3">
      <c r="A173" s="62" t="s">
        <v>47</v>
      </c>
      <c r="B173" s="65" t="s">
        <v>48</v>
      </c>
      <c r="C173" s="62">
        <v>200</v>
      </c>
      <c r="D173" s="273">
        <v>1.38</v>
      </c>
      <c r="E173" s="231">
        <v>0.2</v>
      </c>
      <c r="F173" s="228">
        <v>0.02</v>
      </c>
      <c r="G173" s="228">
        <v>11.05</v>
      </c>
      <c r="H173" s="228">
        <v>45.41</v>
      </c>
      <c r="I173" s="222"/>
      <c r="J173" s="231">
        <v>0.1</v>
      </c>
      <c r="K173" s="231">
        <v>0.5</v>
      </c>
      <c r="L173" s="222"/>
      <c r="M173" s="228">
        <v>5.28</v>
      </c>
      <c r="N173" s="228">
        <v>8.24</v>
      </c>
      <c r="O173" s="231">
        <v>4.4000000000000004</v>
      </c>
      <c r="P173" s="228">
        <v>0.85</v>
      </c>
    </row>
    <row r="174" spans="1:16" x14ac:dyDescent="0.3">
      <c r="A174" s="66" t="s">
        <v>177</v>
      </c>
      <c r="B174" s="65" t="s">
        <v>3</v>
      </c>
      <c r="C174" s="193">
        <v>70</v>
      </c>
      <c r="D174" s="293">
        <v>2.29</v>
      </c>
      <c r="E174" s="281">
        <v>5.16</v>
      </c>
      <c r="F174" s="281">
        <v>0.4</v>
      </c>
      <c r="G174" s="280">
        <v>19.32</v>
      </c>
      <c r="H174" s="289">
        <v>148</v>
      </c>
      <c r="I174" s="280">
        <v>0.09</v>
      </c>
      <c r="J174" s="282"/>
      <c r="K174" s="282"/>
      <c r="L174" s="281">
        <v>0.7</v>
      </c>
      <c r="M174" s="281">
        <v>14.5</v>
      </c>
      <c r="N174" s="289">
        <v>75</v>
      </c>
      <c r="O174" s="281">
        <v>23.5</v>
      </c>
      <c r="P174" s="280">
        <v>1.95</v>
      </c>
    </row>
    <row r="175" spans="1:16" x14ac:dyDescent="0.3">
      <c r="A175" s="66"/>
      <c r="B175" s="65" t="s">
        <v>49</v>
      </c>
      <c r="C175" s="126">
        <v>25</v>
      </c>
      <c r="D175" s="294">
        <v>7.5</v>
      </c>
      <c r="E175" s="275">
        <v>0.24</v>
      </c>
      <c r="F175" s="276">
        <v>0.03</v>
      </c>
      <c r="G175" s="276">
        <v>23.94</v>
      </c>
      <c r="H175" s="277">
        <v>97.8</v>
      </c>
      <c r="I175" s="279"/>
      <c r="J175" s="279"/>
      <c r="K175" s="279"/>
      <c r="L175" s="279"/>
      <c r="M175" s="277">
        <v>7.5</v>
      </c>
      <c r="N175" s="277">
        <v>3.6</v>
      </c>
      <c r="O175" s="277">
        <v>1.8</v>
      </c>
      <c r="P175" s="276">
        <v>0.42</v>
      </c>
    </row>
    <row r="176" spans="1:16" x14ac:dyDescent="0.3">
      <c r="A176" s="66" t="s">
        <v>30</v>
      </c>
      <c r="B176" s="65" t="s">
        <v>10</v>
      </c>
      <c r="C176" s="79">
        <v>100</v>
      </c>
      <c r="D176" s="274">
        <v>11</v>
      </c>
      <c r="E176" s="295">
        <v>0.4</v>
      </c>
      <c r="F176" s="295">
        <v>0.4</v>
      </c>
      <c r="G176" s="295">
        <v>9.8000000000000007</v>
      </c>
      <c r="H176" s="296">
        <v>47</v>
      </c>
      <c r="I176" s="297">
        <v>0.03</v>
      </c>
      <c r="J176" s="296">
        <v>10</v>
      </c>
      <c r="K176" s="296">
        <v>5</v>
      </c>
      <c r="L176" s="295">
        <v>0.2</v>
      </c>
      <c r="M176" s="296">
        <v>16</v>
      </c>
      <c r="N176" s="296">
        <v>11</v>
      </c>
      <c r="O176" s="296">
        <v>9</v>
      </c>
      <c r="P176" s="295">
        <v>2.2000000000000002</v>
      </c>
    </row>
    <row r="177" spans="1:16" x14ac:dyDescent="0.3">
      <c r="A177" s="327" t="s">
        <v>31</v>
      </c>
      <c r="B177" s="327"/>
      <c r="C177" s="131">
        <f>SUM(C172:C176)</f>
        <v>595</v>
      </c>
      <c r="D177" s="298">
        <f>SUM(D172:D176)</f>
        <v>56.510000000000005</v>
      </c>
      <c r="E177" s="284">
        <f>SUM(E172:E176)</f>
        <v>20.769999999999996</v>
      </c>
      <c r="F177" s="284">
        <f t="shared" ref="F177:P177" si="22">SUM(F172:F176)</f>
        <v>14.11</v>
      </c>
      <c r="G177" s="284">
        <f t="shared" si="22"/>
        <v>93.61</v>
      </c>
      <c r="H177" s="284">
        <f t="shared" si="22"/>
        <v>692.06</v>
      </c>
      <c r="I177" s="284">
        <f t="shared" si="22"/>
        <v>0.22</v>
      </c>
      <c r="J177" s="284">
        <f t="shared" si="22"/>
        <v>17.71</v>
      </c>
      <c r="K177" s="284">
        <f t="shared" si="22"/>
        <v>96.2</v>
      </c>
      <c r="L177" s="284">
        <f t="shared" si="22"/>
        <v>1.5599999999999998</v>
      </c>
      <c r="M177" s="284">
        <f t="shared" si="22"/>
        <v>384.38</v>
      </c>
      <c r="N177" s="284">
        <f t="shared" si="22"/>
        <v>418.40000000000003</v>
      </c>
      <c r="O177" s="284">
        <f t="shared" si="22"/>
        <v>86.26</v>
      </c>
      <c r="P177" s="284">
        <f t="shared" si="22"/>
        <v>6.73</v>
      </c>
    </row>
    <row r="178" spans="1:16" x14ac:dyDescent="0.3">
      <c r="A178" s="327" t="s">
        <v>2</v>
      </c>
      <c r="B178" s="327"/>
      <c r="C178" s="327"/>
      <c r="D178" s="327"/>
      <c r="E178" s="327"/>
      <c r="F178" s="327"/>
      <c r="G178" s="327"/>
      <c r="H178" s="327"/>
      <c r="I178" s="327"/>
      <c r="J178" s="327"/>
      <c r="K178" s="327"/>
      <c r="L178" s="327"/>
      <c r="M178" s="327"/>
      <c r="N178" s="327"/>
      <c r="O178" s="327"/>
      <c r="P178" s="327"/>
    </row>
    <row r="179" spans="1:16" x14ac:dyDescent="0.3">
      <c r="A179" s="62" t="s">
        <v>63</v>
      </c>
      <c r="B179" s="65" t="s">
        <v>64</v>
      </c>
      <c r="C179" s="62">
        <v>100</v>
      </c>
      <c r="D179" s="66">
        <v>2.63</v>
      </c>
      <c r="E179" s="215">
        <v>1.17</v>
      </c>
      <c r="F179" s="215">
        <v>3.23</v>
      </c>
      <c r="G179" s="215">
        <v>4.28</v>
      </c>
      <c r="H179" s="215">
        <v>65.290000000000006</v>
      </c>
      <c r="I179" s="215">
        <v>0.03</v>
      </c>
      <c r="J179" s="215">
        <v>22.35</v>
      </c>
      <c r="K179" s="215">
        <v>262.89</v>
      </c>
      <c r="L179" s="216">
        <v>1.5</v>
      </c>
      <c r="M179" s="215">
        <v>33.78</v>
      </c>
      <c r="N179" s="215">
        <v>29.44</v>
      </c>
      <c r="O179" s="215">
        <v>17.48</v>
      </c>
      <c r="P179" s="215">
        <v>1.29</v>
      </c>
    </row>
    <row r="180" spans="1:16" ht="49.5" x14ac:dyDescent="0.3">
      <c r="A180" s="179" t="s">
        <v>34</v>
      </c>
      <c r="B180" s="173" t="s">
        <v>35</v>
      </c>
      <c r="C180" s="62">
        <v>250</v>
      </c>
      <c r="D180" s="66">
        <v>11.58</v>
      </c>
      <c r="E180" s="217">
        <v>5.14</v>
      </c>
      <c r="F180" s="217">
        <v>7.48</v>
      </c>
      <c r="G180" s="217">
        <v>18.690000000000001</v>
      </c>
      <c r="H180" s="217">
        <v>163.07</v>
      </c>
      <c r="I180" s="217">
        <v>11.81</v>
      </c>
      <c r="J180" s="217">
        <v>206.64</v>
      </c>
      <c r="K180" s="217">
        <v>2.5499999999999998</v>
      </c>
      <c r="L180" s="217">
        <v>16.190000000000001</v>
      </c>
      <c r="M180" s="217">
        <v>72.260000000000005</v>
      </c>
      <c r="N180" s="217">
        <v>21.36</v>
      </c>
      <c r="O180" s="217">
        <v>0.99</v>
      </c>
      <c r="P180" s="280">
        <v>0.78</v>
      </c>
    </row>
    <row r="181" spans="1:16" ht="33" x14ac:dyDescent="0.3">
      <c r="A181" s="66" t="s">
        <v>75</v>
      </c>
      <c r="B181" s="65" t="s">
        <v>211</v>
      </c>
      <c r="C181" s="62">
        <v>100</v>
      </c>
      <c r="D181" s="66">
        <v>30.94</v>
      </c>
      <c r="E181" s="215">
        <v>16.87</v>
      </c>
      <c r="F181" s="215">
        <v>11.17</v>
      </c>
      <c r="G181" s="215">
        <v>15.25</v>
      </c>
      <c r="H181" s="215">
        <v>229.88</v>
      </c>
      <c r="I181" s="215">
        <v>0.15000000000000002</v>
      </c>
      <c r="J181" s="215">
        <v>0.44999999999999996</v>
      </c>
      <c r="K181" s="216">
        <v>37.1</v>
      </c>
      <c r="L181" s="216">
        <v>4.25</v>
      </c>
      <c r="M181" s="216">
        <v>52.67</v>
      </c>
      <c r="N181" s="215">
        <v>246.43</v>
      </c>
      <c r="O181" s="215">
        <v>57.14</v>
      </c>
      <c r="P181" s="215">
        <v>1.57</v>
      </c>
    </row>
    <row r="182" spans="1:16" x14ac:dyDescent="0.3">
      <c r="A182" s="124" t="s">
        <v>180</v>
      </c>
      <c r="B182" s="125" t="s">
        <v>92</v>
      </c>
      <c r="C182" s="62">
        <v>30</v>
      </c>
      <c r="D182" s="66">
        <v>4.3</v>
      </c>
      <c r="E182" s="299">
        <v>0.32</v>
      </c>
      <c r="F182" s="299">
        <v>1.23</v>
      </c>
      <c r="G182" s="299">
        <v>1.95</v>
      </c>
      <c r="H182" s="299">
        <v>19.64</v>
      </c>
      <c r="I182" s="299">
        <v>0.01</v>
      </c>
      <c r="J182" s="299">
        <v>0.03</v>
      </c>
      <c r="K182" s="299">
        <v>8</v>
      </c>
      <c r="L182" s="299">
        <v>0.05</v>
      </c>
      <c r="M182" s="299">
        <v>7.77</v>
      </c>
      <c r="N182" s="299">
        <v>6.68</v>
      </c>
      <c r="O182" s="299">
        <v>1.06</v>
      </c>
      <c r="P182" s="299">
        <v>0.04</v>
      </c>
    </row>
    <row r="183" spans="1:16" x14ac:dyDescent="0.3">
      <c r="A183" s="62" t="s">
        <v>76</v>
      </c>
      <c r="B183" s="65" t="s">
        <v>77</v>
      </c>
      <c r="C183" s="62">
        <v>180</v>
      </c>
      <c r="D183" s="66">
        <v>9.31</v>
      </c>
      <c r="E183" s="300">
        <v>1.1399999999999999</v>
      </c>
      <c r="F183" s="300">
        <v>6.52</v>
      </c>
      <c r="G183" s="300">
        <v>32.14</v>
      </c>
      <c r="H183" s="300">
        <v>224.55</v>
      </c>
      <c r="I183" s="300">
        <v>7.0000000000000007E-2</v>
      </c>
      <c r="J183" s="301">
        <v>4.8</v>
      </c>
      <c r="K183" s="301">
        <v>515.4</v>
      </c>
      <c r="L183" s="300">
        <v>0.42</v>
      </c>
      <c r="M183" s="300">
        <v>22.12</v>
      </c>
      <c r="N183" s="300">
        <v>105.72</v>
      </c>
      <c r="O183" s="300">
        <v>37.659999999999997</v>
      </c>
      <c r="P183" s="300">
        <v>0.94</v>
      </c>
    </row>
    <row r="184" spans="1:16" x14ac:dyDescent="0.3">
      <c r="A184" s="62" t="s">
        <v>47</v>
      </c>
      <c r="B184" s="65" t="s">
        <v>48</v>
      </c>
      <c r="C184" s="62">
        <v>200</v>
      </c>
      <c r="D184" s="66">
        <v>1.38</v>
      </c>
      <c r="E184" s="231">
        <v>0.2</v>
      </c>
      <c r="F184" s="228">
        <v>0.02</v>
      </c>
      <c r="G184" s="228">
        <v>11.05</v>
      </c>
      <c r="H184" s="228">
        <v>45.41</v>
      </c>
      <c r="I184" s="222"/>
      <c r="J184" s="231">
        <v>0.1</v>
      </c>
      <c r="K184" s="231">
        <v>0.5</v>
      </c>
      <c r="L184" s="222"/>
      <c r="M184" s="228">
        <v>5.28</v>
      </c>
      <c r="N184" s="228">
        <v>8.24</v>
      </c>
      <c r="O184" s="231">
        <v>4.4000000000000004</v>
      </c>
      <c r="P184" s="228">
        <v>0.85</v>
      </c>
    </row>
    <row r="185" spans="1:16" x14ac:dyDescent="0.3">
      <c r="A185" s="179" t="s">
        <v>178</v>
      </c>
      <c r="B185" s="173" t="s">
        <v>38</v>
      </c>
      <c r="C185" s="193">
        <v>80</v>
      </c>
      <c r="D185" s="194">
        <v>2.29</v>
      </c>
      <c r="E185" s="281">
        <v>5.16</v>
      </c>
      <c r="F185" s="281">
        <v>0.4</v>
      </c>
      <c r="G185" s="280">
        <v>19.32</v>
      </c>
      <c r="H185" s="289">
        <v>148</v>
      </c>
      <c r="I185" s="280">
        <v>0.09</v>
      </c>
      <c r="J185" s="282"/>
      <c r="K185" s="282"/>
      <c r="L185" s="281">
        <v>0.7</v>
      </c>
      <c r="M185" s="281">
        <v>14.5</v>
      </c>
      <c r="N185" s="289">
        <v>75</v>
      </c>
      <c r="O185" s="281">
        <v>23.5</v>
      </c>
      <c r="P185" s="280">
        <v>1.95</v>
      </c>
    </row>
    <row r="186" spans="1:16" ht="16.5" customHeight="1" x14ac:dyDescent="0.3">
      <c r="A186" s="327" t="s">
        <v>39</v>
      </c>
      <c r="B186" s="327"/>
      <c r="C186" s="126">
        <f>SUM(C179:C185)</f>
        <v>940</v>
      </c>
      <c r="D186" s="139">
        <f>SUM(D179:D185)</f>
        <v>62.430000000000007</v>
      </c>
      <c r="E186" s="263">
        <f>SUM(E179:E185)</f>
        <v>30</v>
      </c>
      <c r="F186" s="263">
        <f t="shared" ref="F186:P186" si="23">SUM(F179:F185)</f>
        <v>30.05</v>
      </c>
      <c r="G186" s="263">
        <f t="shared" si="23"/>
        <v>102.68</v>
      </c>
      <c r="H186" s="263">
        <f t="shared" si="23"/>
        <v>895.84</v>
      </c>
      <c r="I186" s="263">
        <f t="shared" si="23"/>
        <v>12.16</v>
      </c>
      <c r="J186" s="263">
        <f t="shared" si="23"/>
        <v>234.36999999999998</v>
      </c>
      <c r="K186" s="263">
        <f t="shared" si="23"/>
        <v>826.44</v>
      </c>
      <c r="L186" s="263">
        <f t="shared" si="23"/>
        <v>23.110000000000003</v>
      </c>
      <c r="M186" s="263">
        <f t="shared" si="23"/>
        <v>208.38000000000002</v>
      </c>
      <c r="N186" s="263">
        <f t="shared" si="23"/>
        <v>492.87</v>
      </c>
      <c r="O186" s="263">
        <f t="shared" si="23"/>
        <v>142.23000000000002</v>
      </c>
      <c r="P186" s="263">
        <f t="shared" si="23"/>
        <v>7.4200000000000008</v>
      </c>
    </row>
    <row r="187" spans="1:16" x14ac:dyDescent="0.3">
      <c r="A187" s="328" t="s">
        <v>172</v>
      </c>
      <c r="B187" s="328"/>
      <c r="C187" s="132">
        <f>C186+C177</f>
        <v>1535</v>
      </c>
      <c r="D187" s="150">
        <f>D186+D177</f>
        <v>118.94000000000001</v>
      </c>
      <c r="E187" s="285">
        <f>E186+E177</f>
        <v>50.769999999999996</v>
      </c>
      <c r="F187" s="285">
        <f t="shared" ref="F187:P187" si="24">F186+F177</f>
        <v>44.16</v>
      </c>
      <c r="G187" s="285">
        <f t="shared" si="24"/>
        <v>196.29000000000002</v>
      </c>
      <c r="H187" s="285">
        <f t="shared" si="24"/>
        <v>1587.9</v>
      </c>
      <c r="I187" s="285">
        <f t="shared" si="24"/>
        <v>12.38</v>
      </c>
      <c r="J187" s="285">
        <f t="shared" si="24"/>
        <v>252.07999999999998</v>
      </c>
      <c r="K187" s="285">
        <f t="shared" si="24"/>
        <v>922.6400000000001</v>
      </c>
      <c r="L187" s="285">
        <f t="shared" si="24"/>
        <v>24.67</v>
      </c>
      <c r="M187" s="285">
        <f t="shared" si="24"/>
        <v>592.76</v>
      </c>
      <c r="N187" s="285">
        <f t="shared" si="24"/>
        <v>911.27</v>
      </c>
      <c r="O187" s="285">
        <f t="shared" si="24"/>
        <v>228.49</v>
      </c>
      <c r="P187" s="285">
        <f t="shared" si="24"/>
        <v>14.150000000000002</v>
      </c>
    </row>
    <row r="188" spans="1:16" x14ac:dyDescent="0.3">
      <c r="E188" s="95"/>
      <c r="F188" s="95"/>
      <c r="N188" s="329"/>
      <c r="O188" s="329"/>
      <c r="P188" s="329"/>
    </row>
    <row r="189" spans="1:16" x14ac:dyDescent="0.3">
      <c r="A189" s="240"/>
      <c r="B189" s="322"/>
      <c r="C189" s="322"/>
      <c r="D189" s="322"/>
      <c r="E189" s="322"/>
      <c r="F189" s="322"/>
      <c r="G189" s="322"/>
      <c r="H189" s="322"/>
      <c r="I189" s="322"/>
      <c r="J189" s="322"/>
      <c r="K189" s="322"/>
      <c r="L189" s="322"/>
      <c r="M189" s="322"/>
      <c r="N189" s="322"/>
      <c r="O189" s="57"/>
      <c r="P189" s="57"/>
    </row>
    <row r="190" spans="1:16" x14ac:dyDescent="0.3">
      <c r="A190" s="323" t="s">
        <v>26</v>
      </c>
      <c r="B190" s="323" t="s">
        <v>0</v>
      </c>
      <c r="C190" s="323" t="s">
        <v>12</v>
      </c>
      <c r="D190" s="247"/>
      <c r="E190" s="326" t="s">
        <v>13</v>
      </c>
      <c r="F190" s="326"/>
      <c r="G190" s="326"/>
      <c r="H190" s="323" t="s">
        <v>14</v>
      </c>
      <c r="I190" s="326" t="s">
        <v>15</v>
      </c>
      <c r="J190" s="326"/>
      <c r="K190" s="326"/>
      <c r="L190" s="326"/>
      <c r="M190" s="326" t="s">
        <v>16</v>
      </c>
      <c r="N190" s="326"/>
      <c r="O190" s="326"/>
      <c r="P190" s="326"/>
    </row>
    <row r="191" spans="1:16" x14ac:dyDescent="0.3">
      <c r="A191" s="324"/>
      <c r="B191" s="325"/>
      <c r="C191" s="324"/>
      <c r="D191" s="248"/>
      <c r="E191" s="243" t="s">
        <v>17</v>
      </c>
      <c r="F191" s="243" t="s">
        <v>18</v>
      </c>
      <c r="G191" s="243" t="s">
        <v>19</v>
      </c>
      <c r="H191" s="324"/>
      <c r="I191" s="243" t="s">
        <v>20</v>
      </c>
      <c r="J191" s="243" t="s">
        <v>21</v>
      </c>
      <c r="K191" s="243" t="s">
        <v>22</v>
      </c>
      <c r="L191" s="243" t="s">
        <v>23</v>
      </c>
      <c r="M191" s="243" t="s">
        <v>24</v>
      </c>
      <c r="N191" s="243" t="s">
        <v>25</v>
      </c>
      <c r="O191" s="243" t="s">
        <v>8</v>
      </c>
      <c r="P191" s="243" t="s">
        <v>7</v>
      </c>
    </row>
    <row r="192" spans="1:16" x14ac:dyDescent="0.3">
      <c r="A192" s="62">
        <v>1</v>
      </c>
      <c r="B192" s="62">
        <v>2</v>
      </c>
      <c r="C192" s="62">
        <v>3</v>
      </c>
      <c r="D192" s="62"/>
      <c r="E192" s="62">
        <v>4</v>
      </c>
      <c r="F192" s="62">
        <v>5</v>
      </c>
      <c r="G192" s="62">
        <v>6</v>
      </c>
      <c r="H192" s="62">
        <v>7</v>
      </c>
      <c r="I192" s="62">
        <v>8</v>
      </c>
      <c r="J192" s="62">
        <v>9</v>
      </c>
      <c r="K192" s="62">
        <v>10</v>
      </c>
      <c r="L192" s="62">
        <v>11</v>
      </c>
      <c r="M192" s="62">
        <v>12</v>
      </c>
      <c r="N192" s="62">
        <v>13</v>
      </c>
      <c r="O192" s="62">
        <v>14</v>
      </c>
      <c r="P192" s="62">
        <v>15</v>
      </c>
    </row>
    <row r="193" spans="1:16" x14ac:dyDescent="0.3">
      <c r="A193" s="63" t="s">
        <v>168</v>
      </c>
      <c r="B193" s="64" t="s">
        <v>175</v>
      </c>
      <c r="C193" s="105"/>
      <c r="D193" s="105"/>
      <c r="E193" s="105"/>
      <c r="F193" s="105"/>
      <c r="G193" s="105"/>
      <c r="H193" s="105"/>
      <c r="I193" s="105"/>
      <c r="J193" s="105"/>
      <c r="K193" s="105"/>
      <c r="L193" s="105"/>
      <c r="M193" s="105"/>
      <c r="N193" s="105"/>
      <c r="O193" s="105"/>
      <c r="P193" s="105"/>
    </row>
    <row r="194" spans="1:16" x14ac:dyDescent="0.3">
      <c r="A194" s="63" t="s">
        <v>170</v>
      </c>
      <c r="B194" s="64">
        <v>2</v>
      </c>
      <c r="C194" s="105"/>
      <c r="D194" s="105"/>
      <c r="E194" s="105"/>
      <c r="F194" s="105"/>
      <c r="G194" s="105"/>
      <c r="H194" s="105"/>
      <c r="I194" s="105"/>
      <c r="J194" s="105"/>
      <c r="K194" s="105"/>
      <c r="L194" s="105"/>
      <c r="M194" s="105"/>
      <c r="N194" s="105"/>
      <c r="O194" s="105"/>
      <c r="P194" s="105"/>
    </row>
    <row r="195" spans="1:16" x14ac:dyDescent="0.3">
      <c r="A195" s="327" t="s">
        <v>171</v>
      </c>
      <c r="B195" s="327"/>
      <c r="C195" s="327"/>
      <c r="D195" s="327"/>
      <c r="E195" s="327"/>
      <c r="F195" s="327"/>
      <c r="G195" s="327"/>
      <c r="H195" s="327"/>
      <c r="I195" s="327"/>
      <c r="J195" s="327"/>
      <c r="K195" s="327"/>
      <c r="L195" s="327"/>
      <c r="M195" s="327"/>
      <c r="N195" s="327"/>
      <c r="O195" s="327"/>
      <c r="P195" s="327"/>
    </row>
    <row r="196" spans="1:16" x14ac:dyDescent="0.3">
      <c r="A196" s="62" t="s">
        <v>84</v>
      </c>
      <c r="B196" s="65" t="s">
        <v>85</v>
      </c>
      <c r="C196" s="62">
        <v>100</v>
      </c>
      <c r="D196" s="66">
        <v>6.8</v>
      </c>
      <c r="E196" s="215">
        <v>13.86</v>
      </c>
      <c r="F196" s="215">
        <v>10.26</v>
      </c>
      <c r="G196" s="216">
        <v>12.3</v>
      </c>
      <c r="H196" s="215">
        <v>197.71</v>
      </c>
      <c r="I196" s="215">
        <v>0.22</v>
      </c>
      <c r="J196" s="216">
        <v>1.1000000000000001</v>
      </c>
      <c r="K196" s="224"/>
      <c r="L196" s="215">
        <v>0.69</v>
      </c>
      <c r="M196" s="215">
        <v>15.81</v>
      </c>
      <c r="N196" s="215">
        <v>144.87</v>
      </c>
      <c r="O196" s="215">
        <v>27.59</v>
      </c>
      <c r="P196" s="216">
        <v>1.6</v>
      </c>
    </row>
    <row r="197" spans="1:16" x14ac:dyDescent="0.3">
      <c r="A197" s="66" t="s">
        <v>53</v>
      </c>
      <c r="B197" s="65" t="s">
        <v>6</v>
      </c>
      <c r="C197" s="153">
        <v>180</v>
      </c>
      <c r="D197" s="94">
        <v>23.77</v>
      </c>
      <c r="E197" s="215">
        <v>4.1100000000000003</v>
      </c>
      <c r="F197" s="215">
        <v>9.69</v>
      </c>
      <c r="G197" s="215">
        <v>28.59</v>
      </c>
      <c r="H197" s="215">
        <v>218.56</v>
      </c>
      <c r="I197" s="215">
        <v>0.21</v>
      </c>
      <c r="J197" s="215">
        <v>33.67</v>
      </c>
      <c r="K197" s="215">
        <v>68.84</v>
      </c>
      <c r="L197" s="215">
        <v>0.27</v>
      </c>
      <c r="M197" s="215">
        <v>49.01</v>
      </c>
      <c r="N197" s="215">
        <v>121.39</v>
      </c>
      <c r="O197" s="215">
        <v>42.13</v>
      </c>
      <c r="P197" s="215">
        <v>1.57</v>
      </c>
    </row>
    <row r="198" spans="1:16" x14ac:dyDescent="0.3">
      <c r="A198" s="62" t="s">
        <v>47</v>
      </c>
      <c r="B198" s="65" t="s">
        <v>203</v>
      </c>
      <c r="C198" s="62">
        <v>200</v>
      </c>
      <c r="D198" s="66">
        <v>11.73</v>
      </c>
      <c r="E198" s="228">
        <v>0.3</v>
      </c>
      <c r="F198" s="228">
        <v>0.06</v>
      </c>
      <c r="G198" s="228">
        <v>12.5</v>
      </c>
      <c r="H198" s="228">
        <v>53.93</v>
      </c>
      <c r="I198" s="228"/>
      <c r="J198" s="231">
        <v>30.1</v>
      </c>
      <c r="K198" s="221">
        <v>25.01</v>
      </c>
      <c r="L198" s="222">
        <v>0.11</v>
      </c>
      <c r="M198" s="228">
        <v>7.08</v>
      </c>
      <c r="N198" s="221"/>
      <c r="O198" s="228">
        <v>4.91</v>
      </c>
      <c r="P198" s="228">
        <v>0.94</v>
      </c>
    </row>
    <row r="199" spans="1:16" x14ac:dyDescent="0.3">
      <c r="A199" s="179" t="s">
        <v>178</v>
      </c>
      <c r="B199" s="173" t="s">
        <v>38</v>
      </c>
      <c r="C199" s="193">
        <v>80</v>
      </c>
      <c r="D199" s="194">
        <v>2.29</v>
      </c>
      <c r="E199" s="268">
        <v>5.16</v>
      </c>
      <c r="F199" s="268">
        <v>0.4</v>
      </c>
      <c r="G199" s="269">
        <v>29.32</v>
      </c>
      <c r="H199" s="270">
        <v>148</v>
      </c>
      <c r="I199" s="269">
        <v>0.09</v>
      </c>
      <c r="J199" s="271"/>
      <c r="K199" s="271"/>
      <c r="L199" s="268">
        <v>0.7</v>
      </c>
      <c r="M199" s="268">
        <v>14.5</v>
      </c>
      <c r="N199" s="270">
        <v>75</v>
      </c>
      <c r="O199" s="268">
        <v>23.5</v>
      </c>
      <c r="P199" s="269">
        <v>1.95</v>
      </c>
    </row>
    <row r="200" spans="1:16" x14ac:dyDescent="0.3">
      <c r="A200" s="179" t="s">
        <v>30</v>
      </c>
      <c r="B200" s="173" t="s">
        <v>10</v>
      </c>
      <c r="C200" s="189">
        <v>100</v>
      </c>
      <c r="D200" s="250">
        <v>11</v>
      </c>
      <c r="E200" s="302">
        <v>0.4</v>
      </c>
      <c r="F200" s="302">
        <v>0.4</v>
      </c>
      <c r="G200" s="302">
        <v>9.8000000000000007</v>
      </c>
      <c r="H200" s="303">
        <v>47</v>
      </c>
      <c r="I200" s="304">
        <v>0.03</v>
      </c>
      <c r="J200" s="303">
        <v>10</v>
      </c>
      <c r="K200" s="303">
        <v>5</v>
      </c>
      <c r="L200" s="302">
        <v>0.2</v>
      </c>
      <c r="M200" s="303">
        <v>16</v>
      </c>
      <c r="N200" s="303">
        <v>11</v>
      </c>
      <c r="O200" s="303">
        <v>9</v>
      </c>
      <c r="P200" s="302">
        <v>2.2000000000000002</v>
      </c>
    </row>
    <row r="201" spans="1:16" x14ac:dyDescent="0.3">
      <c r="A201" s="327" t="s">
        <v>31</v>
      </c>
      <c r="B201" s="327"/>
      <c r="C201" s="126">
        <f>SUM(C196:C200)</f>
        <v>660</v>
      </c>
      <c r="D201" s="139">
        <f>SUM(D196:D200)</f>
        <v>55.589999999999996</v>
      </c>
      <c r="E201" s="263">
        <f>SUM(E196:E200)</f>
        <v>23.83</v>
      </c>
      <c r="F201" s="263">
        <f t="shared" ref="F201:P201" si="25">SUM(F196:F200)</f>
        <v>20.809999999999995</v>
      </c>
      <c r="G201" s="263">
        <f t="shared" si="25"/>
        <v>92.51</v>
      </c>
      <c r="H201" s="263">
        <f t="shared" si="25"/>
        <v>665.2</v>
      </c>
      <c r="I201" s="263">
        <f t="shared" si="25"/>
        <v>0.55000000000000004</v>
      </c>
      <c r="J201" s="263">
        <f t="shared" si="25"/>
        <v>74.87</v>
      </c>
      <c r="K201" s="263">
        <f t="shared" si="25"/>
        <v>98.850000000000009</v>
      </c>
      <c r="L201" s="263">
        <f t="shared" si="25"/>
        <v>1.97</v>
      </c>
      <c r="M201" s="263">
        <f t="shared" si="25"/>
        <v>102.39999999999999</v>
      </c>
      <c r="N201" s="263">
        <f t="shared" si="25"/>
        <v>352.26</v>
      </c>
      <c r="O201" s="263">
        <f t="shared" si="25"/>
        <v>107.13</v>
      </c>
      <c r="P201" s="263">
        <f t="shared" si="25"/>
        <v>8.26</v>
      </c>
    </row>
    <row r="202" spans="1:16" x14ac:dyDescent="0.3">
      <c r="A202" s="327" t="s">
        <v>2</v>
      </c>
      <c r="B202" s="327"/>
      <c r="C202" s="327"/>
      <c r="D202" s="327"/>
      <c r="E202" s="327"/>
      <c r="F202" s="327"/>
      <c r="G202" s="327"/>
      <c r="H202" s="327"/>
      <c r="I202" s="327"/>
      <c r="J202" s="327"/>
      <c r="K202" s="327"/>
      <c r="L202" s="327"/>
      <c r="M202" s="327"/>
      <c r="N202" s="327"/>
      <c r="O202" s="327"/>
      <c r="P202" s="327"/>
    </row>
    <row r="203" spans="1:16" x14ac:dyDescent="0.3">
      <c r="A203" s="62" t="s">
        <v>80</v>
      </c>
      <c r="B203" s="65" t="s">
        <v>81</v>
      </c>
      <c r="C203" s="126">
        <v>100</v>
      </c>
      <c r="D203" s="256">
        <v>7.53</v>
      </c>
      <c r="E203" s="215">
        <v>4.6100000000000003</v>
      </c>
      <c r="F203" s="216">
        <v>9.5</v>
      </c>
      <c r="G203" s="216">
        <v>6.6</v>
      </c>
      <c r="H203" s="215">
        <v>131.05000000000001</v>
      </c>
      <c r="I203" s="215">
        <v>0.02</v>
      </c>
      <c r="J203" s="215">
        <v>7.61</v>
      </c>
      <c r="K203" s="216">
        <v>44.7</v>
      </c>
      <c r="L203" s="215">
        <v>2.35</v>
      </c>
      <c r="M203" s="215">
        <v>162.33000000000001</v>
      </c>
      <c r="N203" s="215">
        <v>107.88</v>
      </c>
      <c r="O203" s="216">
        <v>21.9</v>
      </c>
      <c r="P203" s="215">
        <v>1.22</v>
      </c>
    </row>
    <row r="204" spans="1:16" ht="33" x14ac:dyDescent="0.3">
      <c r="A204" s="66" t="s">
        <v>179</v>
      </c>
      <c r="B204" s="65" t="s">
        <v>212</v>
      </c>
      <c r="C204" s="126">
        <v>250</v>
      </c>
      <c r="D204" s="256">
        <v>7.54</v>
      </c>
      <c r="E204" s="169">
        <v>6.11</v>
      </c>
      <c r="F204" s="106">
        <v>6.03</v>
      </c>
      <c r="G204" s="106">
        <v>12.03</v>
      </c>
      <c r="H204" s="169">
        <v>127.73</v>
      </c>
      <c r="I204" s="106">
        <v>0.1</v>
      </c>
      <c r="J204" s="106">
        <v>39.76</v>
      </c>
      <c r="K204" s="106">
        <v>294.99</v>
      </c>
      <c r="L204" s="106">
        <v>1.78</v>
      </c>
      <c r="M204" s="106">
        <v>59.86</v>
      </c>
      <c r="N204" s="106">
        <v>87.79</v>
      </c>
      <c r="O204" s="106">
        <v>26.23</v>
      </c>
      <c r="P204" s="106">
        <v>0.88</v>
      </c>
    </row>
    <row r="205" spans="1:16" x14ac:dyDescent="0.3">
      <c r="A205" s="74" t="s">
        <v>59</v>
      </c>
      <c r="B205" s="65" t="s">
        <v>214</v>
      </c>
      <c r="C205" s="126">
        <v>280</v>
      </c>
      <c r="D205" s="256">
        <v>8.7799999999999994</v>
      </c>
      <c r="E205" s="217">
        <v>15.93</v>
      </c>
      <c r="F205" s="217">
        <v>14.87</v>
      </c>
      <c r="G205" s="218">
        <v>51.4</v>
      </c>
      <c r="H205" s="217">
        <v>366.13</v>
      </c>
      <c r="I205" s="217">
        <v>0.4</v>
      </c>
      <c r="J205" s="218">
        <v>51.7</v>
      </c>
      <c r="K205" s="218">
        <v>3.29</v>
      </c>
      <c r="L205" s="218">
        <v>3.29</v>
      </c>
      <c r="M205" s="217">
        <v>54.64</v>
      </c>
      <c r="N205" s="217">
        <v>259.70999999999998</v>
      </c>
      <c r="O205" s="217">
        <v>81.180000000000007</v>
      </c>
      <c r="P205" s="217">
        <v>3.42</v>
      </c>
    </row>
    <row r="206" spans="1:16" x14ac:dyDescent="0.3">
      <c r="A206" s="62" t="s">
        <v>47</v>
      </c>
      <c r="B206" s="65" t="s">
        <v>203</v>
      </c>
      <c r="C206" s="62">
        <v>200</v>
      </c>
      <c r="D206" s="66">
        <v>11.73</v>
      </c>
      <c r="E206" s="228">
        <v>0.3</v>
      </c>
      <c r="F206" s="228">
        <v>0.06</v>
      </c>
      <c r="G206" s="228">
        <v>12.5</v>
      </c>
      <c r="H206" s="228">
        <v>53.93</v>
      </c>
      <c r="I206" s="228"/>
      <c r="J206" s="231">
        <v>30.1</v>
      </c>
      <c r="K206" s="221">
        <v>25.01</v>
      </c>
      <c r="L206" s="222">
        <v>0.11</v>
      </c>
      <c r="M206" s="228">
        <v>7.08</v>
      </c>
      <c r="N206" s="221"/>
      <c r="O206" s="228">
        <v>4.91</v>
      </c>
      <c r="P206" s="228">
        <v>0.94</v>
      </c>
    </row>
    <row r="207" spans="1:16" x14ac:dyDescent="0.3">
      <c r="A207" s="179" t="s">
        <v>178</v>
      </c>
      <c r="B207" s="173" t="s">
        <v>38</v>
      </c>
      <c r="C207" s="193">
        <v>80</v>
      </c>
      <c r="D207" s="194">
        <v>2.29</v>
      </c>
      <c r="E207" s="268">
        <v>5.16</v>
      </c>
      <c r="F207" s="268">
        <v>0.4</v>
      </c>
      <c r="G207" s="269">
        <v>29.32</v>
      </c>
      <c r="H207" s="270">
        <v>148</v>
      </c>
      <c r="I207" s="269">
        <v>0.09</v>
      </c>
      <c r="J207" s="271"/>
      <c r="K207" s="271"/>
      <c r="L207" s="268">
        <v>0.7</v>
      </c>
      <c r="M207" s="268">
        <v>14.5</v>
      </c>
      <c r="N207" s="270">
        <v>75</v>
      </c>
      <c r="O207" s="268">
        <v>23.5</v>
      </c>
      <c r="P207" s="269">
        <v>1.95</v>
      </c>
    </row>
    <row r="208" spans="1:16" ht="16.5" customHeight="1" x14ac:dyDescent="0.3">
      <c r="A208" s="327" t="s">
        <v>39</v>
      </c>
      <c r="B208" s="327"/>
      <c r="C208" s="126">
        <f t="shared" ref="C208:P208" si="26">SUM(C203:C207)</f>
        <v>910</v>
      </c>
      <c r="D208" s="139">
        <f t="shared" si="26"/>
        <v>37.869999999999997</v>
      </c>
      <c r="E208" s="263">
        <f t="shared" si="26"/>
        <v>32.11</v>
      </c>
      <c r="F208" s="263">
        <f t="shared" si="26"/>
        <v>30.859999999999996</v>
      </c>
      <c r="G208" s="263">
        <f t="shared" si="26"/>
        <v>111.85</v>
      </c>
      <c r="H208" s="263">
        <f t="shared" si="26"/>
        <v>826.84</v>
      </c>
      <c r="I208" s="263">
        <f t="shared" si="26"/>
        <v>0.61</v>
      </c>
      <c r="J208" s="263">
        <f t="shared" si="26"/>
        <v>129.16999999999999</v>
      </c>
      <c r="K208" s="263">
        <f t="shared" si="26"/>
        <v>367.99</v>
      </c>
      <c r="L208" s="263">
        <f t="shared" si="26"/>
        <v>8.23</v>
      </c>
      <c r="M208" s="263">
        <f t="shared" si="26"/>
        <v>298.40999999999997</v>
      </c>
      <c r="N208" s="263">
        <f t="shared" si="26"/>
        <v>530.38</v>
      </c>
      <c r="O208" s="263">
        <f t="shared" si="26"/>
        <v>157.72</v>
      </c>
      <c r="P208" s="263">
        <f t="shared" si="26"/>
        <v>8.4099999999999984</v>
      </c>
    </row>
    <row r="209" spans="1:16" x14ac:dyDescent="0.3">
      <c r="A209" s="328" t="s">
        <v>172</v>
      </c>
      <c r="B209" s="328"/>
      <c r="C209" s="81">
        <f t="shared" ref="C209:P209" si="27">C208+C201</f>
        <v>1570</v>
      </c>
      <c r="D209" s="142">
        <f t="shared" si="27"/>
        <v>93.46</v>
      </c>
      <c r="E209" s="237">
        <f t="shared" si="27"/>
        <v>55.94</v>
      </c>
      <c r="F209" s="237">
        <f t="shared" si="27"/>
        <v>51.669999999999987</v>
      </c>
      <c r="G209" s="237">
        <f t="shared" si="27"/>
        <v>204.36</v>
      </c>
      <c r="H209" s="237">
        <f t="shared" si="27"/>
        <v>1492.04</v>
      </c>
      <c r="I209" s="237">
        <f t="shared" si="27"/>
        <v>1.1600000000000001</v>
      </c>
      <c r="J209" s="237">
        <f t="shared" si="27"/>
        <v>204.04</v>
      </c>
      <c r="K209" s="237">
        <f t="shared" si="27"/>
        <v>466.84000000000003</v>
      </c>
      <c r="L209" s="237">
        <f t="shared" si="27"/>
        <v>10.200000000000001</v>
      </c>
      <c r="M209" s="237">
        <f t="shared" si="27"/>
        <v>400.80999999999995</v>
      </c>
      <c r="N209" s="237">
        <f t="shared" si="27"/>
        <v>882.64</v>
      </c>
      <c r="O209" s="237">
        <f t="shared" si="27"/>
        <v>264.85000000000002</v>
      </c>
      <c r="P209" s="237">
        <f t="shared" si="27"/>
        <v>16.669999999999998</v>
      </c>
    </row>
    <row r="210" spans="1:16" x14ac:dyDescent="0.3">
      <c r="E210" s="95"/>
      <c r="F210" s="95"/>
      <c r="N210" s="329"/>
      <c r="O210" s="329"/>
      <c r="P210" s="329"/>
    </row>
    <row r="211" spans="1:16" x14ac:dyDescent="0.3">
      <c r="A211" s="240"/>
      <c r="B211" s="322"/>
      <c r="C211" s="322"/>
      <c r="D211" s="322"/>
      <c r="E211" s="322"/>
      <c r="F211" s="322"/>
      <c r="G211" s="322"/>
      <c r="H211" s="322"/>
      <c r="I211" s="322"/>
      <c r="J211" s="322"/>
      <c r="K211" s="322"/>
      <c r="L211" s="322"/>
      <c r="M211" s="322"/>
      <c r="N211" s="322"/>
      <c r="O211" s="57"/>
      <c r="P211" s="57"/>
    </row>
    <row r="212" spans="1:16" x14ac:dyDescent="0.3">
      <c r="A212" s="323" t="s">
        <v>26</v>
      </c>
      <c r="B212" s="323" t="s">
        <v>0</v>
      </c>
      <c r="C212" s="323" t="s">
        <v>12</v>
      </c>
      <c r="D212" s="247"/>
      <c r="E212" s="326" t="s">
        <v>13</v>
      </c>
      <c r="F212" s="326"/>
      <c r="G212" s="326"/>
      <c r="H212" s="323" t="s">
        <v>14</v>
      </c>
      <c r="I212" s="326" t="s">
        <v>15</v>
      </c>
      <c r="J212" s="326"/>
      <c r="K212" s="326"/>
      <c r="L212" s="326"/>
      <c r="M212" s="326" t="s">
        <v>16</v>
      </c>
      <c r="N212" s="326"/>
      <c r="O212" s="326"/>
      <c r="P212" s="326"/>
    </row>
    <row r="213" spans="1:16" x14ac:dyDescent="0.3">
      <c r="A213" s="324"/>
      <c r="B213" s="325"/>
      <c r="C213" s="324"/>
      <c r="D213" s="248"/>
      <c r="E213" s="243" t="s">
        <v>17</v>
      </c>
      <c r="F213" s="243" t="s">
        <v>18</v>
      </c>
      <c r="G213" s="243" t="s">
        <v>19</v>
      </c>
      <c r="H213" s="324"/>
      <c r="I213" s="243" t="s">
        <v>20</v>
      </c>
      <c r="J213" s="243" t="s">
        <v>21</v>
      </c>
      <c r="K213" s="243" t="s">
        <v>22</v>
      </c>
      <c r="L213" s="243" t="s">
        <v>23</v>
      </c>
      <c r="M213" s="243" t="s">
        <v>24</v>
      </c>
      <c r="N213" s="243" t="s">
        <v>25</v>
      </c>
      <c r="O213" s="243" t="s">
        <v>8</v>
      </c>
      <c r="P213" s="243" t="s">
        <v>7</v>
      </c>
    </row>
    <row r="214" spans="1:16" x14ac:dyDescent="0.3">
      <c r="A214" s="62">
        <v>1</v>
      </c>
      <c r="B214" s="62">
        <v>2</v>
      </c>
      <c r="C214" s="62">
        <v>3</v>
      </c>
      <c r="D214" s="62"/>
      <c r="E214" s="62">
        <v>4</v>
      </c>
      <c r="F214" s="62">
        <v>5</v>
      </c>
      <c r="G214" s="62">
        <v>6</v>
      </c>
      <c r="H214" s="62">
        <v>7</v>
      </c>
      <c r="I214" s="62">
        <v>8</v>
      </c>
      <c r="J214" s="62">
        <v>9</v>
      </c>
      <c r="K214" s="62">
        <v>10</v>
      </c>
      <c r="L214" s="62">
        <v>11</v>
      </c>
      <c r="M214" s="62">
        <v>12</v>
      </c>
      <c r="N214" s="62">
        <v>13</v>
      </c>
      <c r="O214" s="62">
        <v>14</v>
      </c>
      <c r="P214" s="62">
        <v>15</v>
      </c>
    </row>
    <row r="215" spans="1:16" x14ac:dyDescent="0.3">
      <c r="A215" s="63" t="s">
        <v>168</v>
      </c>
      <c r="B215" s="64" t="s">
        <v>176</v>
      </c>
      <c r="C215" s="105"/>
      <c r="D215" s="105"/>
      <c r="E215" s="105"/>
      <c r="F215" s="105"/>
      <c r="G215" s="105"/>
      <c r="H215" s="105"/>
      <c r="I215" s="105"/>
      <c r="J215" s="105"/>
      <c r="K215" s="105"/>
      <c r="L215" s="105"/>
      <c r="M215" s="105"/>
      <c r="N215" s="105"/>
      <c r="O215" s="105"/>
      <c r="P215" s="105"/>
    </row>
    <row r="216" spans="1:16" x14ac:dyDescent="0.3">
      <c r="A216" s="63" t="s">
        <v>170</v>
      </c>
      <c r="B216" s="64">
        <v>2</v>
      </c>
      <c r="C216" s="105"/>
      <c r="D216" s="105"/>
      <c r="E216" s="105"/>
      <c r="F216" s="105"/>
      <c r="G216" s="105"/>
      <c r="H216" s="105"/>
      <c r="I216" s="105"/>
      <c r="J216" s="105"/>
      <c r="K216" s="105"/>
      <c r="L216" s="105"/>
      <c r="M216" s="105"/>
      <c r="N216" s="105"/>
      <c r="O216" s="105"/>
      <c r="P216" s="105"/>
    </row>
    <row r="217" spans="1:16" x14ac:dyDescent="0.3">
      <c r="A217" s="327" t="s">
        <v>171</v>
      </c>
      <c r="B217" s="327"/>
      <c r="C217" s="327"/>
      <c r="D217" s="327"/>
      <c r="E217" s="327"/>
      <c r="F217" s="327"/>
      <c r="G217" s="327"/>
      <c r="H217" s="327"/>
      <c r="I217" s="327"/>
      <c r="J217" s="327"/>
      <c r="K217" s="327"/>
      <c r="L217" s="327"/>
      <c r="M217" s="327"/>
      <c r="N217" s="327"/>
      <c r="O217" s="327"/>
      <c r="P217" s="327"/>
    </row>
    <row r="218" spans="1:16" x14ac:dyDescent="0.3">
      <c r="A218" s="68" t="s">
        <v>181</v>
      </c>
      <c r="B218" s="65" t="s">
        <v>182</v>
      </c>
      <c r="C218" s="62">
        <v>180</v>
      </c>
      <c r="D218" s="66">
        <v>6.8</v>
      </c>
      <c r="E218" s="228">
        <v>4.53</v>
      </c>
      <c r="F218" s="228">
        <v>7.78</v>
      </c>
      <c r="G218" s="228">
        <v>20.309999999999999</v>
      </c>
      <c r="H218" s="231">
        <v>206.4</v>
      </c>
      <c r="I218" s="228">
        <v>0.09</v>
      </c>
      <c r="J218" s="222"/>
      <c r="K218" s="231">
        <v>29.5</v>
      </c>
      <c r="L218" s="231">
        <v>0.8</v>
      </c>
      <c r="M218" s="228">
        <v>11.94</v>
      </c>
      <c r="N218" s="228">
        <v>44.83</v>
      </c>
      <c r="O218" s="228">
        <v>8.11</v>
      </c>
      <c r="P218" s="228">
        <v>0.82</v>
      </c>
    </row>
    <row r="219" spans="1:16" x14ac:dyDescent="0.3">
      <c r="A219" s="62" t="s">
        <v>47</v>
      </c>
      <c r="B219" s="65" t="s">
        <v>48</v>
      </c>
      <c r="C219" s="62">
        <v>200</v>
      </c>
      <c r="D219" s="66">
        <f>27.17+2.48</f>
        <v>29.650000000000002</v>
      </c>
      <c r="E219" s="231">
        <v>0.2</v>
      </c>
      <c r="F219" s="228">
        <v>0.02</v>
      </c>
      <c r="G219" s="228">
        <v>11.05</v>
      </c>
      <c r="H219" s="228">
        <v>45.41</v>
      </c>
      <c r="I219" s="222"/>
      <c r="J219" s="231">
        <v>0.1</v>
      </c>
      <c r="K219" s="231">
        <v>0.5</v>
      </c>
      <c r="L219" s="222"/>
      <c r="M219" s="228">
        <v>5.28</v>
      </c>
      <c r="N219" s="228">
        <v>8.24</v>
      </c>
      <c r="O219" s="231">
        <v>4.4000000000000004</v>
      </c>
      <c r="P219" s="228">
        <v>0.85</v>
      </c>
    </row>
    <row r="220" spans="1:16" x14ac:dyDescent="0.3">
      <c r="A220" s="179" t="s">
        <v>178</v>
      </c>
      <c r="B220" s="173" t="s">
        <v>38</v>
      </c>
      <c r="C220" s="193">
        <v>80</v>
      </c>
      <c r="D220" s="194">
        <v>2.29</v>
      </c>
      <c r="E220" s="268">
        <v>5.16</v>
      </c>
      <c r="F220" s="268">
        <v>0.4</v>
      </c>
      <c r="G220" s="269">
        <v>29.32</v>
      </c>
      <c r="H220" s="270">
        <v>148</v>
      </c>
      <c r="I220" s="269">
        <v>0.09</v>
      </c>
      <c r="J220" s="271"/>
      <c r="K220" s="271"/>
      <c r="L220" s="268">
        <v>0.7</v>
      </c>
      <c r="M220" s="268">
        <v>14.5</v>
      </c>
      <c r="N220" s="270">
        <v>75</v>
      </c>
      <c r="O220" s="268">
        <v>23.5</v>
      </c>
      <c r="P220" s="269">
        <v>1.95</v>
      </c>
    </row>
    <row r="221" spans="1:16" x14ac:dyDescent="0.3">
      <c r="A221" s="62" t="s">
        <v>30</v>
      </c>
      <c r="B221" s="65" t="s">
        <v>11</v>
      </c>
      <c r="C221" s="62">
        <v>100</v>
      </c>
      <c r="D221" s="159">
        <v>14.3</v>
      </c>
      <c r="E221" s="231">
        <v>1.5</v>
      </c>
      <c r="F221" s="231">
        <v>0.5</v>
      </c>
      <c r="G221" s="221">
        <v>21</v>
      </c>
      <c r="H221" s="221">
        <v>96</v>
      </c>
      <c r="I221" s="228">
        <v>0.04</v>
      </c>
      <c r="J221" s="221">
        <v>10</v>
      </c>
      <c r="K221" s="221">
        <v>20</v>
      </c>
      <c r="L221" s="231">
        <v>0.4</v>
      </c>
      <c r="M221" s="221">
        <v>8</v>
      </c>
      <c r="N221" s="221">
        <v>28</v>
      </c>
      <c r="O221" s="221">
        <v>42</v>
      </c>
      <c r="P221" s="231">
        <v>0.6</v>
      </c>
    </row>
    <row r="222" spans="1:16" x14ac:dyDescent="0.3">
      <c r="A222" s="327" t="s">
        <v>31</v>
      </c>
      <c r="B222" s="327"/>
      <c r="C222" s="126">
        <f t="shared" ref="C222:P222" si="28">SUM(C218:C221)</f>
        <v>560</v>
      </c>
      <c r="D222" s="139">
        <f t="shared" si="28"/>
        <v>53.040000000000006</v>
      </c>
      <c r="E222" s="263">
        <f t="shared" si="28"/>
        <v>11.39</v>
      </c>
      <c r="F222" s="263">
        <f t="shared" si="28"/>
        <v>8.6999999999999993</v>
      </c>
      <c r="G222" s="263">
        <f t="shared" si="28"/>
        <v>81.680000000000007</v>
      </c>
      <c r="H222" s="263">
        <f t="shared" si="28"/>
        <v>495.81</v>
      </c>
      <c r="I222" s="263">
        <f t="shared" si="28"/>
        <v>0.22</v>
      </c>
      <c r="J222" s="263">
        <f t="shared" si="28"/>
        <v>10.1</v>
      </c>
      <c r="K222" s="263">
        <f t="shared" si="28"/>
        <v>50</v>
      </c>
      <c r="L222" s="263">
        <f t="shared" si="28"/>
        <v>1.9</v>
      </c>
      <c r="M222" s="263">
        <f t="shared" si="28"/>
        <v>39.72</v>
      </c>
      <c r="N222" s="263">
        <f t="shared" si="28"/>
        <v>156.07</v>
      </c>
      <c r="O222" s="263">
        <f t="shared" si="28"/>
        <v>78.009999999999991</v>
      </c>
      <c r="P222" s="263">
        <f t="shared" si="28"/>
        <v>4.22</v>
      </c>
    </row>
    <row r="223" spans="1:16" x14ac:dyDescent="0.3">
      <c r="A223" s="327" t="s">
        <v>2</v>
      </c>
      <c r="B223" s="327"/>
      <c r="C223" s="327"/>
      <c r="D223" s="327"/>
      <c r="E223" s="327"/>
      <c r="F223" s="327"/>
      <c r="G223" s="327"/>
      <c r="H223" s="327"/>
      <c r="I223" s="327"/>
      <c r="J223" s="327"/>
      <c r="K223" s="327"/>
      <c r="L223" s="327"/>
      <c r="M223" s="327"/>
      <c r="N223" s="327"/>
      <c r="O223" s="327"/>
      <c r="P223" s="327"/>
    </row>
    <row r="224" spans="1:16" x14ac:dyDescent="0.3">
      <c r="A224" s="62" t="s">
        <v>90</v>
      </c>
      <c r="B224" s="65" t="s">
        <v>208</v>
      </c>
      <c r="C224" s="62">
        <v>100</v>
      </c>
      <c r="D224" s="66">
        <v>3.07</v>
      </c>
      <c r="E224" s="218">
        <v>1.3</v>
      </c>
      <c r="F224" s="218">
        <v>5.0999999999999996</v>
      </c>
      <c r="G224" s="218">
        <v>6.9</v>
      </c>
      <c r="H224" s="217">
        <v>79.95</v>
      </c>
      <c r="I224" s="217">
        <v>0.06</v>
      </c>
      <c r="J224" s="288">
        <v>5</v>
      </c>
      <c r="K224" s="288">
        <v>2000</v>
      </c>
      <c r="L224" s="218">
        <v>2.6</v>
      </c>
      <c r="M224" s="218">
        <v>28.1</v>
      </c>
      <c r="N224" s="217">
        <v>55.33</v>
      </c>
      <c r="O224" s="217">
        <v>38.07</v>
      </c>
      <c r="P224" s="217">
        <v>0.71</v>
      </c>
    </row>
    <row r="225" spans="1:16" ht="49.5" x14ac:dyDescent="0.3">
      <c r="A225" s="66" t="s">
        <v>65</v>
      </c>
      <c r="B225" s="65" t="s">
        <v>66</v>
      </c>
      <c r="C225" s="126">
        <v>250</v>
      </c>
      <c r="D225" s="256">
        <v>10.93</v>
      </c>
      <c r="E225" s="215">
        <v>4.7699999999999996</v>
      </c>
      <c r="F225" s="215">
        <v>7.09</v>
      </c>
      <c r="G225" s="215">
        <v>9.77</v>
      </c>
      <c r="H225" s="215">
        <v>122.74</v>
      </c>
      <c r="I225" s="215">
        <v>0.19</v>
      </c>
      <c r="J225" s="215">
        <v>19.34</v>
      </c>
      <c r="K225" s="216">
        <v>217.9</v>
      </c>
      <c r="L225" s="215">
        <v>1.56</v>
      </c>
      <c r="M225" s="215">
        <v>44.59</v>
      </c>
      <c r="N225" s="216">
        <v>77.2</v>
      </c>
      <c r="O225" s="215">
        <v>26.35</v>
      </c>
      <c r="P225" s="215">
        <v>1.27</v>
      </c>
    </row>
    <row r="226" spans="1:16" ht="33" x14ac:dyDescent="0.3">
      <c r="A226" s="179" t="s">
        <v>36</v>
      </c>
      <c r="B226" s="173" t="s">
        <v>37</v>
      </c>
      <c r="C226" s="126">
        <v>280</v>
      </c>
      <c r="D226" s="256">
        <v>55.72</v>
      </c>
      <c r="E226" s="166">
        <v>23.24</v>
      </c>
      <c r="F226" s="166">
        <v>17.559999999999999</v>
      </c>
      <c r="G226" s="166">
        <v>43.51</v>
      </c>
      <c r="H226" s="166">
        <v>426.53</v>
      </c>
      <c r="I226" s="166">
        <v>60.74</v>
      </c>
      <c r="J226" s="166">
        <v>3409.84</v>
      </c>
      <c r="K226" s="166">
        <v>2.87</v>
      </c>
      <c r="L226" s="166">
        <v>44.34</v>
      </c>
      <c r="M226" s="166">
        <v>377.07</v>
      </c>
      <c r="N226" s="166">
        <v>79.67</v>
      </c>
      <c r="O226" s="166">
        <v>5.86</v>
      </c>
      <c r="P226" s="175">
        <v>5.01</v>
      </c>
    </row>
    <row r="227" spans="1:16" x14ac:dyDescent="0.3">
      <c r="A227" s="62" t="s">
        <v>47</v>
      </c>
      <c r="B227" s="65" t="s">
        <v>48</v>
      </c>
      <c r="C227" s="62">
        <v>200</v>
      </c>
      <c r="D227" s="66">
        <v>1.38</v>
      </c>
      <c r="E227" s="231">
        <v>0.2</v>
      </c>
      <c r="F227" s="228">
        <v>0.02</v>
      </c>
      <c r="G227" s="228">
        <v>11.05</v>
      </c>
      <c r="H227" s="228">
        <v>45.41</v>
      </c>
      <c r="I227" s="222"/>
      <c r="J227" s="231">
        <v>0.1</v>
      </c>
      <c r="K227" s="231">
        <v>0.5</v>
      </c>
      <c r="L227" s="222"/>
      <c r="M227" s="228">
        <v>5.28</v>
      </c>
      <c r="N227" s="228">
        <v>8.24</v>
      </c>
      <c r="O227" s="231">
        <v>4.4000000000000004</v>
      </c>
      <c r="P227" s="228">
        <v>0.85</v>
      </c>
    </row>
    <row r="228" spans="1:16" x14ac:dyDescent="0.3">
      <c r="A228" s="179" t="s">
        <v>178</v>
      </c>
      <c r="B228" s="173" t="s">
        <v>38</v>
      </c>
      <c r="C228" s="193">
        <v>80</v>
      </c>
      <c r="D228" s="194">
        <v>2.29</v>
      </c>
      <c r="E228" s="281">
        <v>5.16</v>
      </c>
      <c r="F228" s="281">
        <v>0.4</v>
      </c>
      <c r="G228" s="280">
        <v>19.32</v>
      </c>
      <c r="H228" s="289">
        <v>148</v>
      </c>
      <c r="I228" s="280">
        <v>0.09</v>
      </c>
      <c r="J228" s="282"/>
      <c r="K228" s="282"/>
      <c r="L228" s="281">
        <v>0.7</v>
      </c>
      <c r="M228" s="281">
        <v>14.5</v>
      </c>
      <c r="N228" s="289">
        <v>75</v>
      </c>
      <c r="O228" s="281">
        <v>23.5</v>
      </c>
      <c r="P228" s="280">
        <v>1.95</v>
      </c>
    </row>
    <row r="229" spans="1:16" x14ac:dyDescent="0.3">
      <c r="A229" s="327" t="s">
        <v>39</v>
      </c>
      <c r="B229" s="327"/>
      <c r="C229" s="153">
        <f t="shared" ref="C229:P229" si="29">SUM(C224:C228)</f>
        <v>910</v>
      </c>
      <c r="D229" s="94">
        <f t="shared" si="29"/>
        <v>73.39</v>
      </c>
      <c r="E229" s="290">
        <f t="shared" si="29"/>
        <v>34.67</v>
      </c>
      <c r="F229" s="290">
        <f t="shared" si="29"/>
        <v>30.169999999999998</v>
      </c>
      <c r="G229" s="290">
        <f t="shared" si="29"/>
        <v>90.550000000000011</v>
      </c>
      <c r="H229" s="290">
        <f t="shared" si="29"/>
        <v>822.63</v>
      </c>
      <c r="I229" s="290">
        <f t="shared" si="29"/>
        <v>61.080000000000005</v>
      </c>
      <c r="J229" s="290">
        <f t="shared" si="29"/>
        <v>3434.28</v>
      </c>
      <c r="K229" s="290">
        <f t="shared" si="29"/>
        <v>2221.27</v>
      </c>
      <c r="L229" s="290">
        <f t="shared" si="29"/>
        <v>49.2</v>
      </c>
      <c r="M229" s="290">
        <f t="shared" si="29"/>
        <v>469.53999999999996</v>
      </c>
      <c r="N229" s="290">
        <f t="shared" si="29"/>
        <v>295.44</v>
      </c>
      <c r="O229" s="290">
        <f t="shared" si="29"/>
        <v>98.18</v>
      </c>
      <c r="P229" s="290">
        <f t="shared" si="29"/>
        <v>9.7899999999999991</v>
      </c>
    </row>
    <row r="230" spans="1:16" x14ac:dyDescent="0.3">
      <c r="A230" s="321" t="s">
        <v>172</v>
      </c>
      <c r="B230" s="321"/>
      <c r="C230" s="307">
        <f t="shared" ref="C230:P230" si="30">C229+C222</f>
        <v>1470</v>
      </c>
      <c r="D230" s="308">
        <f t="shared" si="30"/>
        <v>126.43</v>
      </c>
      <c r="E230" s="309">
        <f t="shared" si="30"/>
        <v>46.06</v>
      </c>
      <c r="F230" s="309">
        <f t="shared" si="30"/>
        <v>38.869999999999997</v>
      </c>
      <c r="G230" s="309">
        <f t="shared" si="30"/>
        <v>172.23000000000002</v>
      </c>
      <c r="H230" s="309">
        <f t="shared" si="30"/>
        <v>1318.44</v>
      </c>
      <c r="I230" s="309">
        <f t="shared" si="30"/>
        <v>61.300000000000004</v>
      </c>
      <c r="J230" s="309">
        <f t="shared" si="30"/>
        <v>3444.38</v>
      </c>
      <c r="K230" s="309">
        <f t="shared" si="30"/>
        <v>2271.27</v>
      </c>
      <c r="L230" s="309">
        <f t="shared" si="30"/>
        <v>51.1</v>
      </c>
      <c r="M230" s="309">
        <f t="shared" si="30"/>
        <v>509.26</v>
      </c>
      <c r="N230" s="309">
        <f t="shared" si="30"/>
        <v>451.51</v>
      </c>
      <c r="O230" s="309">
        <f t="shared" si="30"/>
        <v>176.19</v>
      </c>
      <c r="P230" s="309">
        <f t="shared" si="30"/>
        <v>14.009999999999998</v>
      </c>
    </row>
  </sheetData>
  <mergeCells count="146">
    <mergeCell ref="M53:P53"/>
    <mergeCell ref="N2:P2"/>
    <mergeCell ref="B6:N6"/>
    <mergeCell ref="G7:H7"/>
    <mergeCell ref="I7:N7"/>
    <mergeCell ref="A14:P14"/>
    <mergeCell ref="A20:B20"/>
    <mergeCell ref="G8:H8"/>
    <mergeCell ref="I8:N8"/>
    <mergeCell ref="I9:L9"/>
    <mergeCell ref="C12:P12"/>
    <mergeCell ref="C13:P13"/>
    <mergeCell ref="M9:P9"/>
    <mergeCell ref="E9:G9"/>
    <mergeCell ref="H9:H10"/>
    <mergeCell ref="A9:A10"/>
    <mergeCell ref="B9:B10"/>
    <mergeCell ref="C9:C10"/>
    <mergeCell ref="D9:D10"/>
    <mergeCell ref="C53:C54"/>
    <mergeCell ref="E53:G53"/>
    <mergeCell ref="H53:H54"/>
    <mergeCell ref="I53:L53"/>
    <mergeCell ref="A72:B72"/>
    <mergeCell ref="A49:B49"/>
    <mergeCell ref="A50:B50"/>
    <mergeCell ref="A53:A54"/>
    <mergeCell ref="B53:B54"/>
    <mergeCell ref="A21:P21"/>
    <mergeCell ref="A28:B28"/>
    <mergeCell ref="N30:P30"/>
    <mergeCell ref="B31:N31"/>
    <mergeCell ref="A32:A33"/>
    <mergeCell ref="B32:B33"/>
    <mergeCell ref="C32:C33"/>
    <mergeCell ref="N51:P51"/>
    <mergeCell ref="B52:N52"/>
    <mergeCell ref="E32:G32"/>
    <mergeCell ref="M32:P32"/>
    <mergeCell ref="A37:P37"/>
    <mergeCell ref="A42:B42"/>
    <mergeCell ref="A43:P43"/>
    <mergeCell ref="H32:H33"/>
    <mergeCell ref="I32:L32"/>
    <mergeCell ref="A58:P58"/>
    <mergeCell ref="A64:B64"/>
    <mergeCell ref="A65:P65"/>
    <mergeCell ref="B75:N75"/>
    <mergeCell ref="A76:A77"/>
    <mergeCell ref="B76:B77"/>
    <mergeCell ref="C76:C77"/>
    <mergeCell ref="E76:G76"/>
    <mergeCell ref="H76:H77"/>
    <mergeCell ref="I76:L76"/>
    <mergeCell ref="A81:P81"/>
    <mergeCell ref="A87:B87"/>
    <mergeCell ref="A88:P88"/>
    <mergeCell ref="A98:A99"/>
    <mergeCell ref="B98:B99"/>
    <mergeCell ref="C98:C99"/>
    <mergeCell ref="E98:G98"/>
    <mergeCell ref="M76:P76"/>
    <mergeCell ref="A73:B73"/>
    <mergeCell ref="N74:P74"/>
    <mergeCell ref="A94:B94"/>
    <mergeCell ref="A95:B95"/>
    <mergeCell ref="N96:P96"/>
    <mergeCell ref="B97:N97"/>
    <mergeCell ref="A103:P103"/>
    <mergeCell ref="A109:B109"/>
    <mergeCell ref="H98:H99"/>
    <mergeCell ref="I98:L98"/>
    <mergeCell ref="M98:P98"/>
    <mergeCell ref="I121:L121"/>
    <mergeCell ref="M121:P121"/>
    <mergeCell ref="A126:P126"/>
    <mergeCell ref="A132:B132"/>
    <mergeCell ref="A133:P133"/>
    <mergeCell ref="A139:B139"/>
    <mergeCell ref="A110:P110"/>
    <mergeCell ref="A117:B117"/>
    <mergeCell ref="A118:B118"/>
    <mergeCell ref="N119:P119"/>
    <mergeCell ref="B120:N120"/>
    <mergeCell ref="A121:A122"/>
    <mergeCell ref="B121:B122"/>
    <mergeCell ref="C121:C122"/>
    <mergeCell ref="E121:G121"/>
    <mergeCell ref="H121:H122"/>
    <mergeCell ref="A148:P148"/>
    <mergeCell ref="A154:B154"/>
    <mergeCell ref="A155:P155"/>
    <mergeCell ref="A162:B162"/>
    <mergeCell ref="A186:B186"/>
    <mergeCell ref="A163:B163"/>
    <mergeCell ref="N164:P164"/>
    <mergeCell ref="A140:B140"/>
    <mergeCell ref="N141:P141"/>
    <mergeCell ref="B142:N142"/>
    <mergeCell ref="A143:A144"/>
    <mergeCell ref="B143:B144"/>
    <mergeCell ref="C143:C144"/>
    <mergeCell ref="E143:G143"/>
    <mergeCell ref="H143:H144"/>
    <mergeCell ref="I143:L143"/>
    <mergeCell ref="M143:P143"/>
    <mergeCell ref="B165:N165"/>
    <mergeCell ref="A166:A167"/>
    <mergeCell ref="B166:B167"/>
    <mergeCell ref="C166:C167"/>
    <mergeCell ref="M166:P166"/>
    <mergeCell ref="A171:P171"/>
    <mergeCell ref="A177:B177"/>
    <mergeCell ref="A195:P195"/>
    <mergeCell ref="A201:B201"/>
    <mergeCell ref="I190:L190"/>
    <mergeCell ref="M190:P190"/>
    <mergeCell ref="A222:B222"/>
    <mergeCell ref="A223:P223"/>
    <mergeCell ref="A229:B229"/>
    <mergeCell ref="A209:B209"/>
    <mergeCell ref="N210:P210"/>
    <mergeCell ref="A178:P178"/>
    <mergeCell ref="E166:G166"/>
    <mergeCell ref="H166:H167"/>
    <mergeCell ref="I166:L166"/>
    <mergeCell ref="B189:N189"/>
    <mergeCell ref="A190:A191"/>
    <mergeCell ref="B190:B191"/>
    <mergeCell ref="C190:C191"/>
    <mergeCell ref="E190:G190"/>
    <mergeCell ref="H190:H191"/>
    <mergeCell ref="A208:B208"/>
    <mergeCell ref="A187:B187"/>
    <mergeCell ref="N188:P188"/>
    <mergeCell ref="A202:P202"/>
    <mergeCell ref="A230:B230"/>
    <mergeCell ref="B211:N211"/>
    <mergeCell ref="A212:A213"/>
    <mergeCell ref="B212:B213"/>
    <mergeCell ref="C212:C213"/>
    <mergeCell ref="E212:G212"/>
    <mergeCell ref="H212:H213"/>
    <mergeCell ref="I212:L212"/>
    <mergeCell ref="M212:P212"/>
    <mergeCell ref="A217:P217"/>
  </mergeCells>
  <phoneticPr fontId="34" type="noConversion"/>
  <printOptions horizontalCentered="1" verticalCentered="1"/>
  <pageMargins left="0.25" right="0.18" top="0.47" bottom="0.41" header="0.31496062992125984" footer="0.31496062992125984"/>
  <pageSetup paperSize="9" scale="80" orientation="landscape" horizontalDpi="300" verticalDpi="300" r:id="rId1"/>
  <rowBreaks count="9" manualBreakCount="9">
    <brk id="29" max="14" man="1"/>
    <brk id="50" max="14" man="1"/>
    <brk id="73" max="14" man="1"/>
    <brk id="95" max="14" man="1"/>
    <brk id="118" max="14" man="1"/>
    <brk id="140" max="14" man="1"/>
    <brk id="163" max="14" man="1"/>
    <brk id="187" max="16383" man="1"/>
    <brk id="209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Q231"/>
  <sheetViews>
    <sheetView view="pageBreakPreview" topLeftCell="A7" zoomScaleNormal="100" zoomScaleSheetLayoutView="100" workbookViewId="0">
      <selection activeCell="C24" sqref="C24"/>
    </sheetView>
  </sheetViews>
  <sheetFormatPr defaultColWidth="8.28515625" defaultRowHeight="16.5" x14ac:dyDescent="0.3"/>
  <cols>
    <col min="1" max="1" width="21.28515625" style="53" customWidth="1"/>
    <col min="2" max="2" width="29" style="54" customWidth="1"/>
    <col min="3" max="3" width="15.85546875" style="55" bestFit="1" customWidth="1"/>
    <col min="4" max="4" width="6.140625" style="55" hidden="1" customWidth="1"/>
    <col min="5" max="6" width="6.7109375" style="55" bestFit="1" customWidth="1"/>
    <col min="7" max="7" width="9.140625" style="55" customWidth="1"/>
    <col min="8" max="8" width="8.85546875" style="55" bestFit="1" customWidth="1"/>
    <col min="9" max="9" width="6.5703125" style="55" customWidth="1"/>
    <col min="10" max="10" width="6.7109375" style="55" bestFit="1" customWidth="1"/>
    <col min="11" max="11" width="6.7109375" style="55" customWidth="1"/>
    <col min="12" max="12" width="7.28515625" style="55" customWidth="1"/>
    <col min="13" max="14" width="7.7109375" style="55" bestFit="1" customWidth="1"/>
    <col min="15" max="15" width="6.7109375" style="55" bestFit="1" customWidth="1"/>
    <col min="16" max="16" width="5.5703125" style="78" customWidth="1"/>
    <col min="17" max="16384" width="8.28515625" style="56"/>
  </cols>
  <sheetData>
    <row r="2" spans="1:16" x14ac:dyDescent="0.3">
      <c r="L2" s="55" t="s">
        <v>185</v>
      </c>
      <c r="N2" s="329"/>
      <c r="O2" s="329"/>
      <c r="P2" s="329"/>
    </row>
    <row r="3" spans="1:16" x14ac:dyDescent="0.3">
      <c r="K3" s="55" t="s">
        <v>190</v>
      </c>
      <c r="N3" s="239"/>
      <c r="O3" s="239"/>
      <c r="P3" s="239"/>
    </row>
    <row r="4" spans="1:16" x14ac:dyDescent="0.3">
      <c r="L4" s="55" t="s">
        <v>213</v>
      </c>
      <c r="N4" s="239"/>
      <c r="O4" s="239"/>
      <c r="P4" s="239"/>
    </row>
    <row r="5" spans="1:16" x14ac:dyDescent="0.3">
      <c r="L5" s="55" t="s">
        <v>191</v>
      </c>
      <c r="N5" s="239"/>
      <c r="O5" s="239"/>
      <c r="P5" s="239"/>
    </row>
    <row r="6" spans="1:16" s="58" customFormat="1" ht="41.25" customHeight="1" x14ac:dyDescent="0.3">
      <c r="A6" s="240"/>
      <c r="B6" s="322" t="s">
        <v>189</v>
      </c>
      <c r="C6" s="322"/>
      <c r="D6" s="322"/>
      <c r="E6" s="322"/>
      <c r="F6" s="322"/>
      <c r="G6" s="322"/>
      <c r="H6" s="322"/>
      <c r="I6" s="322"/>
      <c r="J6" s="322"/>
      <c r="K6" s="322"/>
      <c r="L6" s="322"/>
      <c r="M6" s="322"/>
      <c r="N6" s="322"/>
      <c r="O6" s="57"/>
      <c r="P6" s="57"/>
    </row>
    <row r="7" spans="1:16" s="58" customFormat="1" x14ac:dyDescent="0.3">
      <c r="A7" s="59" t="s">
        <v>164</v>
      </c>
      <c r="B7" s="240" t="s">
        <v>165</v>
      </c>
      <c r="C7" s="240"/>
      <c r="D7" s="240"/>
      <c r="E7" s="240"/>
      <c r="F7" s="240"/>
      <c r="G7" s="340"/>
      <c r="H7" s="340"/>
      <c r="I7" s="341"/>
      <c r="J7" s="341"/>
      <c r="K7" s="341"/>
      <c r="L7" s="341"/>
      <c r="M7" s="341"/>
      <c r="N7" s="341"/>
      <c r="O7" s="60"/>
      <c r="P7" s="240"/>
    </row>
    <row r="8" spans="1:16" s="58" customFormat="1" x14ac:dyDescent="0.3">
      <c r="A8" s="61" t="s">
        <v>166</v>
      </c>
      <c r="B8" s="240" t="s">
        <v>167</v>
      </c>
      <c r="C8" s="240"/>
      <c r="D8" s="240"/>
      <c r="E8" s="240"/>
      <c r="F8" s="240"/>
      <c r="G8" s="340"/>
      <c r="H8" s="340"/>
      <c r="I8" s="341"/>
      <c r="J8" s="341"/>
      <c r="K8" s="341"/>
      <c r="L8" s="341"/>
      <c r="M8" s="341"/>
      <c r="N8" s="341"/>
      <c r="O8" s="60"/>
      <c r="P8" s="240"/>
    </row>
    <row r="9" spans="1:16" ht="16.5" customHeight="1" x14ac:dyDescent="0.3">
      <c r="A9" s="335" t="s">
        <v>26</v>
      </c>
      <c r="B9" s="335" t="s">
        <v>0</v>
      </c>
      <c r="C9" s="335" t="s">
        <v>12</v>
      </c>
      <c r="D9" s="335" t="s">
        <v>186</v>
      </c>
      <c r="E9" s="339" t="s">
        <v>13</v>
      </c>
      <c r="F9" s="339"/>
      <c r="G9" s="339"/>
      <c r="H9" s="335" t="s">
        <v>14</v>
      </c>
      <c r="I9" s="339" t="s">
        <v>15</v>
      </c>
      <c r="J9" s="339"/>
      <c r="K9" s="339"/>
      <c r="L9" s="339"/>
      <c r="M9" s="339" t="s">
        <v>16</v>
      </c>
      <c r="N9" s="339"/>
      <c r="O9" s="339"/>
      <c r="P9" s="339"/>
    </row>
    <row r="10" spans="1:16" x14ac:dyDescent="0.3">
      <c r="A10" s="336"/>
      <c r="B10" s="337"/>
      <c r="C10" s="336"/>
      <c r="D10" s="336"/>
      <c r="E10" s="241" t="s">
        <v>17</v>
      </c>
      <c r="F10" s="241" t="s">
        <v>18</v>
      </c>
      <c r="G10" s="241" t="s">
        <v>19</v>
      </c>
      <c r="H10" s="336"/>
      <c r="I10" s="241" t="s">
        <v>20</v>
      </c>
      <c r="J10" s="241" t="s">
        <v>21</v>
      </c>
      <c r="K10" s="241" t="s">
        <v>22</v>
      </c>
      <c r="L10" s="241" t="s">
        <v>23</v>
      </c>
      <c r="M10" s="241" t="s">
        <v>24</v>
      </c>
      <c r="N10" s="241" t="s">
        <v>25</v>
      </c>
      <c r="O10" s="241" t="s">
        <v>8</v>
      </c>
      <c r="P10" s="241" t="s">
        <v>7</v>
      </c>
    </row>
    <row r="11" spans="1:16" x14ac:dyDescent="0.3">
      <c r="A11" s="92">
        <v>1</v>
      </c>
      <c r="B11" s="92">
        <v>2</v>
      </c>
      <c r="C11" s="92">
        <v>3</v>
      </c>
      <c r="D11" s="92"/>
      <c r="E11" s="92">
        <v>4</v>
      </c>
      <c r="F11" s="92">
        <v>5</v>
      </c>
      <c r="G11" s="92">
        <v>6</v>
      </c>
      <c r="H11" s="92">
        <v>7</v>
      </c>
      <c r="I11" s="92">
        <v>8</v>
      </c>
      <c r="J11" s="92">
        <v>9</v>
      </c>
      <c r="K11" s="92">
        <v>10</v>
      </c>
      <c r="L11" s="92">
        <v>11</v>
      </c>
      <c r="M11" s="92">
        <v>12</v>
      </c>
      <c r="N11" s="92">
        <v>13</v>
      </c>
      <c r="O11" s="92">
        <v>14</v>
      </c>
      <c r="P11" s="92">
        <v>15</v>
      </c>
    </row>
    <row r="12" spans="1:16" x14ac:dyDescent="0.3">
      <c r="A12" s="171" t="s">
        <v>168</v>
      </c>
      <c r="B12" s="172" t="s">
        <v>169</v>
      </c>
      <c r="C12" s="342"/>
      <c r="D12" s="342"/>
      <c r="E12" s="342"/>
      <c r="F12" s="342"/>
      <c r="G12" s="342"/>
      <c r="H12" s="342"/>
      <c r="I12" s="342"/>
      <c r="J12" s="342"/>
      <c r="K12" s="342"/>
      <c r="L12" s="342"/>
      <c r="M12" s="342"/>
      <c r="N12" s="342"/>
      <c r="O12" s="342"/>
      <c r="P12" s="342"/>
    </row>
    <row r="13" spans="1:16" x14ac:dyDescent="0.3">
      <c r="A13" s="171" t="s">
        <v>170</v>
      </c>
      <c r="B13" s="172">
        <v>1</v>
      </c>
      <c r="C13" s="342"/>
      <c r="D13" s="342"/>
      <c r="E13" s="342"/>
      <c r="F13" s="342"/>
      <c r="G13" s="342"/>
      <c r="H13" s="342"/>
      <c r="I13" s="342"/>
      <c r="J13" s="342"/>
      <c r="K13" s="342"/>
      <c r="L13" s="342"/>
      <c r="M13" s="342"/>
      <c r="N13" s="342"/>
      <c r="O13" s="342"/>
      <c r="P13" s="342"/>
    </row>
    <row r="14" spans="1:16" x14ac:dyDescent="0.3">
      <c r="A14" s="331" t="s">
        <v>171</v>
      </c>
      <c r="B14" s="331"/>
      <c r="C14" s="331"/>
      <c r="D14" s="331"/>
      <c r="E14" s="331"/>
      <c r="F14" s="331"/>
      <c r="G14" s="331"/>
      <c r="H14" s="331"/>
      <c r="I14" s="331"/>
      <c r="J14" s="331"/>
      <c r="K14" s="331"/>
      <c r="L14" s="331"/>
      <c r="M14" s="331"/>
      <c r="N14" s="331"/>
      <c r="O14" s="331"/>
      <c r="P14" s="331"/>
    </row>
    <row r="15" spans="1:16" x14ac:dyDescent="0.3">
      <c r="A15" s="179" t="s">
        <v>193</v>
      </c>
      <c r="B15" s="173" t="s">
        <v>192</v>
      </c>
      <c r="C15" s="180">
        <v>200</v>
      </c>
      <c r="D15" s="182">
        <v>11.21</v>
      </c>
      <c r="E15" s="182">
        <v>7.63</v>
      </c>
      <c r="F15" s="182">
        <v>9.35</v>
      </c>
      <c r="G15" s="182">
        <v>35.36</v>
      </c>
      <c r="H15" s="182">
        <v>256.70999999999998</v>
      </c>
      <c r="I15" s="182">
        <v>0.24</v>
      </c>
      <c r="J15" s="182">
        <v>40.17</v>
      </c>
      <c r="K15" s="182">
        <v>0.15</v>
      </c>
      <c r="L15" s="183">
        <v>153.9</v>
      </c>
      <c r="M15" s="182">
        <v>136.76</v>
      </c>
      <c r="N15" s="182">
        <v>33.54</v>
      </c>
      <c r="O15" s="182">
        <v>0.75</v>
      </c>
      <c r="P15" s="249">
        <v>0.57999999999999996</v>
      </c>
    </row>
    <row r="16" spans="1:16" x14ac:dyDescent="0.3">
      <c r="A16" s="179" t="s">
        <v>28</v>
      </c>
      <c r="B16" s="173" t="s">
        <v>29</v>
      </c>
      <c r="C16" s="92">
        <v>200</v>
      </c>
      <c r="D16" s="174">
        <v>10.08</v>
      </c>
      <c r="E16" s="175">
        <v>3.87</v>
      </c>
      <c r="F16" s="177">
        <v>3.8</v>
      </c>
      <c r="G16" s="175">
        <v>16.09</v>
      </c>
      <c r="H16" s="175">
        <v>115.45</v>
      </c>
      <c r="I16" s="175">
        <v>0.04</v>
      </c>
      <c r="J16" s="177">
        <v>0.3</v>
      </c>
      <c r="K16" s="175">
        <v>20.12</v>
      </c>
      <c r="L16" s="175">
        <v>0.01</v>
      </c>
      <c r="M16" s="175">
        <v>145.44999999999999</v>
      </c>
      <c r="N16" s="177">
        <v>116.2</v>
      </c>
      <c r="O16" s="178">
        <v>31</v>
      </c>
      <c r="P16" s="175">
        <v>1.01</v>
      </c>
    </row>
    <row r="17" spans="1:16" x14ac:dyDescent="0.3">
      <c r="A17" s="179" t="s">
        <v>195</v>
      </c>
      <c r="B17" s="173" t="s">
        <v>194</v>
      </c>
      <c r="C17" s="92">
        <v>50</v>
      </c>
      <c r="D17" s="174">
        <v>2.4700000000000002</v>
      </c>
      <c r="E17" s="175">
        <v>3.21</v>
      </c>
      <c r="F17" s="177">
        <v>8.65</v>
      </c>
      <c r="G17" s="175">
        <v>19.399999999999999</v>
      </c>
      <c r="H17" s="177">
        <v>168.8</v>
      </c>
      <c r="I17" s="175">
        <v>0.05</v>
      </c>
      <c r="J17" s="176"/>
      <c r="K17" s="176">
        <v>59</v>
      </c>
      <c r="L17" s="175">
        <v>0.39</v>
      </c>
      <c r="M17" s="177">
        <v>6.9</v>
      </c>
      <c r="N17" s="177">
        <v>26.1</v>
      </c>
      <c r="O17" s="177">
        <v>9.9</v>
      </c>
      <c r="P17" s="177">
        <v>0.6</v>
      </c>
    </row>
    <row r="18" spans="1:16" x14ac:dyDescent="0.3">
      <c r="A18" s="179" t="s">
        <v>30</v>
      </c>
      <c r="B18" s="173" t="s">
        <v>10</v>
      </c>
      <c r="C18" s="189">
        <v>100</v>
      </c>
      <c r="D18" s="250">
        <v>11</v>
      </c>
      <c r="E18" s="251">
        <v>0.4</v>
      </c>
      <c r="F18" s="251">
        <v>0.4</v>
      </c>
      <c r="G18" s="251">
        <v>9.8000000000000007</v>
      </c>
      <c r="H18" s="252">
        <v>47</v>
      </c>
      <c r="I18" s="249">
        <v>0.03</v>
      </c>
      <c r="J18" s="252">
        <v>10</v>
      </c>
      <c r="K18" s="252">
        <v>5</v>
      </c>
      <c r="L18" s="251">
        <v>0.2</v>
      </c>
      <c r="M18" s="252">
        <v>16</v>
      </c>
      <c r="N18" s="252">
        <v>11</v>
      </c>
      <c r="O18" s="252">
        <v>9</v>
      </c>
      <c r="P18" s="251">
        <v>2.2000000000000002</v>
      </c>
    </row>
    <row r="19" spans="1:16" x14ac:dyDescent="0.3">
      <c r="A19" s="179" t="s">
        <v>196</v>
      </c>
      <c r="B19" s="173" t="s">
        <v>197</v>
      </c>
      <c r="C19" s="189">
        <v>75</v>
      </c>
      <c r="D19" s="250"/>
      <c r="E19" s="253">
        <v>9.4</v>
      </c>
      <c r="F19" s="253">
        <v>9.23</v>
      </c>
      <c r="G19" s="253">
        <v>27.7</v>
      </c>
      <c r="H19" s="254">
        <v>232.64</v>
      </c>
      <c r="I19" s="255">
        <v>0.08</v>
      </c>
      <c r="J19" s="254"/>
      <c r="K19" s="254">
        <v>31.8</v>
      </c>
      <c r="L19" s="253">
        <v>2.58</v>
      </c>
      <c r="M19" s="254">
        <v>60.35</v>
      </c>
      <c r="N19" s="254">
        <v>1.31</v>
      </c>
      <c r="O19" s="254">
        <v>13.22</v>
      </c>
      <c r="P19" s="253"/>
    </row>
    <row r="20" spans="1:16" x14ac:dyDescent="0.3">
      <c r="A20" s="331" t="s">
        <v>31</v>
      </c>
      <c r="B20" s="331"/>
      <c r="C20" s="189">
        <f>SUM(C15:C19)</f>
        <v>625</v>
      </c>
      <c r="D20" s="190">
        <f>SUM(D15:D18)</f>
        <v>34.76</v>
      </c>
      <c r="E20" s="190">
        <f>SUM(E15:E19)</f>
        <v>24.51</v>
      </c>
      <c r="F20" s="190">
        <f t="shared" ref="F20:P20" si="0">SUM(F15:F19)</f>
        <v>31.429999999999996</v>
      </c>
      <c r="G20" s="190">
        <f t="shared" si="0"/>
        <v>108.35</v>
      </c>
      <c r="H20" s="190">
        <f t="shared" si="0"/>
        <v>820.6</v>
      </c>
      <c r="I20" s="190">
        <f t="shared" si="0"/>
        <v>0.44</v>
      </c>
      <c r="J20" s="190">
        <f t="shared" si="0"/>
        <v>50.47</v>
      </c>
      <c r="K20" s="190">
        <f t="shared" si="0"/>
        <v>116.07</v>
      </c>
      <c r="L20" s="190">
        <f t="shared" si="0"/>
        <v>157.07999999999998</v>
      </c>
      <c r="M20" s="190">
        <f t="shared" si="0"/>
        <v>365.46</v>
      </c>
      <c r="N20" s="190">
        <f t="shared" si="0"/>
        <v>188.15</v>
      </c>
      <c r="O20" s="190">
        <f t="shared" si="0"/>
        <v>63.87</v>
      </c>
      <c r="P20" s="190">
        <f t="shared" si="0"/>
        <v>4.3900000000000006</v>
      </c>
    </row>
    <row r="21" spans="1:16" x14ac:dyDescent="0.3">
      <c r="A21" s="331" t="s">
        <v>2</v>
      </c>
      <c r="B21" s="331"/>
      <c r="C21" s="331"/>
      <c r="D21" s="331"/>
      <c r="E21" s="331"/>
      <c r="F21" s="331"/>
      <c r="G21" s="331"/>
      <c r="H21" s="331"/>
      <c r="I21" s="331"/>
      <c r="J21" s="331"/>
      <c r="K21" s="331"/>
      <c r="L21" s="331"/>
      <c r="M21" s="331"/>
      <c r="N21" s="331"/>
      <c r="O21" s="331"/>
      <c r="P21" s="331"/>
    </row>
    <row r="22" spans="1:16" x14ac:dyDescent="0.3">
      <c r="A22" s="192" t="s">
        <v>32</v>
      </c>
      <c r="B22" s="173" t="s">
        <v>33</v>
      </c>
      <c r="C22" s="305">
        <v>100</v>
      </c>
      <c r="D22" s="167">
        <v>12.37</v>
      </c>
      <c r="E22" s="166">
        <v>2.1</v>
      </c>
      <c r="F22" s="166">
        <v>5.18</v>
      </c>
      <c r="G22" s="166">
        <v>7.8</v>
      </c>
      <c r="H22" s="166">
        <v>86.35</v>
      </c>
      <c r="I22" s="166">
        <v>34.35</v>
      </c>
      <c r="J22" s="167">
        <v>276.5</v>
      </c>
      <c r="K22" s="166">
        <v>2.38</v>
      </c>
      <c r="L22" s="166">
        <v>39.42</v>
      </c>
      <c r="M22" s="166">
        <v>46.16</v>
      </c>
      <c r="N22" s="166">
        <v>20.440000000000001</v>
      </c>
      <c r="O22" s="166">
        <v>0.69</v>
      </c>
      <c r="P22" s="249">
        <v>0.42</v>
      </c>
    </row>
    <row r="23" spans="1:16" ht="33" x14ac:dyDescent="0.3">
      <c r="A23" s="66" t="s">
        <v>82</v>
      </c>
      <c r="B23" s="65" t="s">
        <v>83</v>
      </c>
      <c r="C23" s="126">
        <v>250</v>
      </c>
      <c r="D23" s="256">
        <v>7.54</v>
      </c>
      <c r="E23" s="216">
        <v>8.3000000000000007</v>
      </c>
      <c r="F23" s="215">
        <v>5.64</v>
      </c>
      <c r="G23" s="215">
        <v>19.28</v>
      </c>
      <c r="H23" s="215">
        <v>161.47</v>
      </c>
      <c r="I23" s="215">
        <v>0.37</v>
      </c>
      <c r="J23" s="215">
        <v>11.76</v>
      </c>
      <c r="K23" s="216">
        <v>207.1</v>
      </c>
      <c r="L23" s="215">
        <v>1.57</v>
      </c>
      <c r="M23" s="215">
        <v>32.630000000000003</v>
      </c>
      <c r="N23" s="215">
        <v>106.81</v>
      </c>
      <c r="O23" s="216">
        <v>36.9</v>
      </c>
      <c r="P23" s="215">
        <v>2.19</v>
      </c>
    </row>
    <row r="24" spans="1:16" x14ac:dyDescent="0.3">
      <c r="A24" s="62" t="s">
        <v>84</v>
      </c>
      <c r="B24" s="65" t="s">
        <v>85</v>
      </c>
      <c r="C24" s="126">
        <v>100</v>
      </c>
      <c r="D24" s="256">
        <v>49.73</v>
      </c>
      <c r="E24" s="215">
        <v>13.86</v>
      </c>
      <c r="F24" s="215">
        <v>10.26</v>
      </c>
      <c r="G24" s="216">
        <v>12.3</v>
      </c>
      <c r="H24" s="215">
        <v>197.71</v>
      </c>
      <c r="I24" s="215">
        <v>0.22</v>
      </c>
      <c r="J24" s="216">
        <v>1.1000000000000001</v>
      </c>
      <c r="K24" s="224"/>
      <c r="L24" s="215">
        <v>0.69</v>
      </c>
      <c r="M24" s="215">
        <v>15.81</v>
      </c>
      <c r="N24" s="215">
        <v>144.87</v>
      </c>
      <c r="O24" s="215">
        <v>27.59</v>
      </c>
      <c r="P24" s="216">
        <v>1.6</v>
      </c>
    </row>
    <row r="25" spans="1:16" x14ac:dyDescent="0.3">
      <c r="A25" s="74" t="s">
        <v>59</v>
      </c>
      <c r="B25" s="65" t="s">
        <v>60</v>
      </c>
      <c r="C25" s="126">
        <v>180</v>
      </c>
      <c r="D25" s="256">
        <v>8.7799999999999994</v>
      </c>
      <c r="E25" s="217">
        <v>2.0699999999999998</v>
      </c>
      <c r="F25" s="217">
        <v>4.6100000000000003</v>
      </c>
      <c r="G25" s="218">
        <v>39.1</v>
      </c>
      <c r="H25" s="217">
        <v>168.42</v>
      </c>
      <c r="I25" s="217">
        <v>0.18</v>
      </c>
      <c r="J25" s="218">
        <v>50.6</v>
      </c>
      <c r="K25" s="218">
        <v>844.8</v>
      </c>
      <c r="L25" s="218">
        <v>2.6</v>
      </c>
      <c r="M25" s="217">
        <v>54.64</v>
      </c>
      <c r="N25" s="217">
        <v>114.84</v>
      </c>
      <c r="O25" s="217">
        <v>53.59</v>
      </c>
      <c r="P25" s="217">
        <v>1.82</v>
      </c>
    </row>
    <row r="26" spans="1:16" ht="19.5" customHeight="1" x14ac:dyDescent="0.3">
      <c r="A26" s="62" t="s">
        <v>47</v>
      </c>
      <c r="B26" s="65" t="s">
        <v>48</v>
      </c>
      <c r="C26" s="62">
        <v>200</v>
      </c>
      <c r="D26" s="66">
        <v>1.38</v>
      </c>
      <c r="E26" s="86">
        <v>0.2</v>
      </c>
      <c r="F26" s="85">
        <v>0.02</v>
      </c>
      <c r="G26" s="85">
        <v>11.05</v>
      </c>
      <c r="H26" s="85">
        <v>45.41</v>
      </c>
      <c r="I26" s="107"/>
      <c r="J26" s="86">
        <v>0.1</v>
      </c>
      <c r="K26" s="86">
        <v>0.5</v>
      </c>
      <c r="L26" s="107"/>
      <c r="M26" s="85">
        <v>5.28</v>
      </c>
      <c r="N26" s="85">
        <v>8.24</v>
      </c>
      <c r="O26" s="86">
        <v>4.4000000000000004</v>
      </c>
      <c r="P26" s="85">
        <v>0.85</v>
      </c>
    </row>
    <row r="27" spans="1:16" x14ac:dyDescent="0.3">
      <c r="A27" s="179" t="s">
        <v>178</v>
      </c>
      <c r="B27" s="173" t="s">
        <v>38</v>
      </c>
      <c r="C27" s="193">
        <v>80</v>
      </c>
      <c r="D27" s="194">
        <v>2.29</v>
      </c>
      <c r="E27" s="196">
        <v>5.16</v>
      </c>
      <c r="F27" s="196">
        <v>0.4</v>
      </c>
      <c r="G27" s="197">
        <v>29.32</v>
      </c>
      <c r="H27" s="195">
        <v>148</v>
      </c>
      <c r="I27" s="197">
        <v>0.09</v>
      </c>
      <c r="J27" s="198"/>
      <c r="K27" s="198"/>
      <c r="L27" s="196">
        <v>0.7</v>
      </c>
      <c r="M27" s="196">
        <v>14.5</v>
      </c>
      <c r="N27" s="195">
        <v>75</v>
      </c>
      <c r="O27" s="196">
        <v>23.5</v>
      </c>
      <c r="P27" s="197">
        <v>1.95</v>
      </c>
    </row>
    <row r="28" spans="1:16" x14ac:dyDescent="0.3">
      <c r="A28" s="332" t="s">
        <v>39</v>
      </c>
      <c r="B28" s="332"/>
      <c r="C28" s="199">
        <f>SUM(C22:C27)</f>
        <v>910</v>
      </c>
      <c r="D28" s="200">
        <f>SUM(D22:D27)</f>
        <v>82.09</v>
      </c>
      <c r="E28" s="194">
        <f>SUM(E22:E27)</f>
        <v>31.689999999999998</v>
      </c>
      <c r="F28" s="194">
        <f t="shared" ref="F28:P28" si="1">SUM(F22:F27)</f>
        <v>26.109999999999996</v>
      </c>
      <c r="G28" s="194">
        <f t="shared" si="1"/>
        <v>118.85</v>
      </c>
      <c r="H28" s="194">
        <f t="shared" si="1"/>
        <v>807.3599999999999</v>
      </c>
      <c r="I28" s="194">
        <f t="shared" si="1"/>
        <v>35.21</v>
      </c>
      <c r="J28" s="194">
        <f t="shared" si="1"/>
        <v>340.06000000000006</v>
      </c>
      <c r="K28" s="194">
        <f t="shared" si="1"/>
        <v>1054.78</v>
      </c>
      <c r="L28" s="194">
        <f t="shared" si="1"/>
        <v>44.980000000000004</v>
      </c>
      <c r="M28" s="194">
        <f t="shared" si="1"/>
        <v>169.02</v>
      </c>
      <c r="N28" s="194">
        <f t="shared" si="1"/>
        <v>470.20000000000005</v>
      </c>
      <c r="O28" s="194">
        <f t="shared" si="1"/>
        <v>146.67000000000002</v>
      </c>
      <c r="P28" s="194">
        <f t="shared" si="1"/>
        <v>8.83</v>
      </c>
    </row>
    <row r="29" spans="1:16" x14ac:dyDescent="0.3">
      <c r="A29" s="202" t="s">
        <v>172</v>
      </c>
      <c r="B29" s="203"/>
      <c r="C29" s="204">
        <f>C28+C20</f>
        <v>1535</v>
      </c>
      <c r="D29" s="205">
        <f>D28+D20</f>
        <v>116.85</v>
      </c>
      <c r="E29" s="205">
        <f>E28+E20</f>
        <v>56.2</v>
      </c>
      <c r="F29" s="205">
        <f t="shared" ref="F29:P29" si="2">F28+F20</f>
        <v>57.539999999999992</v>
      </c>
      <c r="G29" s="205">
        <f t="shared" si="2"/>
        <v>227.2</v>
      </c>
      <c r="H29" s="205">
        <f t="shared" si="2"/>
        <v>1627.96</v>
      </c>
      <c r="I29" s="205">
        <f t="shared" si="2"/>
        <v>35.65</v>
      </c>
      <c r="J29" s="205">
        <f t="shared" si="2"/>
        <v>390.53000000000009</v>
      </c>
      <c r="K29" s="205">
        <f t="shared" si="2"/>
        <v>1170.8499999999999</v>
      </c>
      <c r="L29" s="205">
        <f t="shared" si="2"/>
        <v>202.06</v>
      </c>
      <c r="M29" s="205">
        <f t="shared" si="2"/>
        <v>534.48</v>
      </c>
      <c r="N29" s="205">
        <f t="shared" si="2"/>
        <v>658.35</v>
      </c>
      <c r="O29" s="205">
        <f t="shared" si="2"/>
        <v>210.54000000000002</v>
      </c>
      <c r="P29" s="205">
        <f t="shared" si="2"/>
        <v>13.22</v>
      </c>
    </row>
    <row r="30" spans="1:16" x14ac:dyDescent="0.3">
      <c r="A30" s="206"/>
      <c r="B30" s="207"/>
      <c r="C30" s="208"/>
      <c r="D30" s="208"/>
      <c r="E30" s="209"/>
      <c r="F30" s="209"/>
      <c r="G30" s="208"/>
      <c r="H30" s="208"/>
      <c r="I30" s="208"/>
      <c r="J30" s="208"/>
      <c r="K30" s="208"/>
      <c r="L30" s="208"/>
      <c r="M30" s="208"/>
      <c r="N30" s="333"/>
      <c r="O30" s="333"/>
      <c r="P30" s="333"/>
    </row>
    <row r="31" spans="1:16" ht="16.5" customHeight="1" x14ac:dyDescent="0.3">
      <c r="A31" s="210"/>
      <c r="B31" s="334"/>
      <c r="C31" s="334"/>
      <c r="D31" s="334"/>
      <c r="E31" s="334"/>
      <c r="F31" s="334"/>
      <c r="G31" s="334"/>
      <c r="H31" s="334"/>
      <c r="I31" s="334"/>
      <c r="J31" s="334"/>
      <c r="K31" s="334"/>
      <c r="L31" s="334"/>
      <c r="M31" s="334"/>
      <c r="N31" s="334"/>
      <c r="O31" s="211"/>
      <c r="P31" s="211"/>
    </row>
    <row r="32" spans="1:16" x14ac:dyDescent="0.3">
      <c r="A32" s="335" t="s">
        <v>26</v>
      </c>
      <c r="B32" s="335" t="s">
        <v>0</v>
      </c>
      <c r="C32" s="335" t="s">
        <v>12</v>
      </c>
      <c r="D32" s="245"/>
      <c r="E32" s="339" t="s">
        <v>13</v>
      </c>
      <c r="F32" s="339"/>
      <c r="G32" s="339"/>
      <c r="H32" s="335" t="s">
        <v>14</v>
      </c>
      <c r="I32" s="339" t="s">
        <v>15</v>
      </c>
      <c r="J32" s="339"/>
      <c r="K32" s="339"/>
      <c r="L32" s="339"/>
      <c r="M32" s="339" t="s">
        <v>16</v>
      </c>
      <c r="N32" s="339"/>
      <c r="O32" s="339"/>
      <c r="P32" s="339"/>
    </row>
    <row r="33" spans="1:16" x14ac:dyDescent="0.3">
      <c r="A33" s="336"/>
      <c r="B33" s="337"/>
      <c r="C33" s="336"/>
      <c r="D33" s="246"/>
      <c r="E33" s="241" t="s">
        <v>17</v>
      </c>
      <c r="F33" s="241" t="s">
        <v>18</v>
      </c>
      <c r="G33" s="241" t="s">
        <v>19</v>
      </c>
      <c r="H33" s="336"/>
      <c r="I33" s="241" t="s">
        <v>20</v>
      </c>
      <c r="J33" s="241" t="s">
        <v>21</v>
      </c>
      <c r="K33" s="241" t="s">
        <v>22</v>
      </c>
      <c r="L33" s="241" t="s">
        <v>23</v>
      </c>
      <c r="M33" s="241" t="s">
        <v>24</v>
      </c>
      <c r="N33" s="241" t="s">
        <v>25</v>
      </c>
      <c r="O33" s="241" t="s">
        <v>8</v>
      </c>
      <c r="P33" s="241" t="s">
        <v>7</v>
      </c>
    </row>
    <row r="34" spans="1:16" x14ac:dyDescent="0.3">
      <c r="A34" s="92">
        <v>1</v>
      </c>
      <c r="B34" s="92">
        <v>2</v>
      </c>
      <c r="C34" s="92">
        <v>3</v>
      </c>
      <c r="D34" s="92"/>
      <c r="E34" s="92">
        <v>4</v>
      </c>
      <c r="F34" s="92">
        <v>5</v>
      </c>
      <c r="G34" s="92">
        <v>6</v>
      </c>
      <c r="H34" s="92">
        <v>7</v>
      </c>
      <c r="I34" s="92">
        <v>8</v>
      </c>
      <c r="J34" s="92">
        <v>9</v>
      </c>
      <c r="K34" s="92">
        <v>10</v>
      </c>
      <c r="L34" s="92">
        <v>11</v>
      </c>
      <c r="M34" s="92">
        <v>12</v>
      </c>
      <c r="N34" s="92">
        <v>13</v>
      </c>
      <c r="O34" s="92">
        <v>14</v>
      </c>
      <c r="P34" s="92">
        <v>15</v>
      </c>
    </row>
    <row r="35" spans="1:16" x14ac:dyDescent="0.3">
      <c r="A35" s="171" t="s">
        <v>168</v>
      </c>
      <c r="B35" s="172" t="s">
        <v>173</v>
      </c>
      <c r="C35" s="242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</row>
    <row r="36" spans="1:16" x14ac:dyDescent="0.3">
      <c r="A36" s="171" t="s">
        <v>170</v>
      </c>
      <c r="B36" s="172">
        <v>1</v>
      </c>
      <c r="C36" s="242"/>
      <c r="D36" s="242"/>
      <c r="E36" s="242"/>
      <c r="F36" s="242"/>
      <c r="G36" s="242"/>
      <c r="H36" s="242"/>
      <c r="I36" s="242"/>
      <c r="J36" s="242"/>
      <c r="K36" s="242"/>
      <c r="L36" s="242"/>
      <c r="M36" s="242"/>
      <c r="N36" s="242"/>
      <c r="O36" s="242"/>
      <c r="P36" s="242"/>
    </row>
    <row r="37" spans="1:16" x14ac:dyDescent="0.3">
      <c r="A37" s="331" t="s">
        <v>171</v>
      </c>
      <c r="B37" s="331"/>
      <c r="C37" s="331"/>
      <c r="D37" s="331"/>
      <c r="E37" s="331"/>
      <c r="F37" s="331"/>
      <c r="G37" s="331"/>
      <c r="H37" s="331"/>
      <c r="I37" s="331"/>
      <c r="J37" s="331"/>
      <c r="K37" s="331"/>
      <c r="L37" s="331"/>
      <c r="M37" s="331"/>
      <c r="N37" s="331"/>
      <c r="O37" s="331"/>
      <c r="P37" s="331"/>
    </row>
    <row r="38" spans="1:16" ht="35.25" customHeight="1" x14ac:dyDescent="0.3">
      <c r="A38" s="257" t="s">
        <v>86</v>
      </c>
      <c r="B38" s="65" t="s">
        <v>87</v>
      </c>
      <c r="C38" s="126">
        <v>280</v>
      </c>
      <c r="D38" s="256">
        <v>55.72</v>
      </c>
      <c r="E38" s="217">
        <v>20.149999999999999</v>
      </c>
      <c r="F38" s="217">
        <v>20.38</v>
      </c>
      <c r="G38" s="217">
        <v>39.11</v>
      </c>
      <c r="H38" s="218">
        <v>417.1</v>
      </c>
      <c r="I38" s="217">
        <v>0.17</v>
      </c>
      <c r="J38" s="218">
        <v>3.7</v>
      </c>
      <c r="K38" s="217">
        <v>945.12</v>
      </c>
      <c r="L38" s="217">
        <v>0.47</v>
      </c>
      <c r="M38" s="217">
        <v>34.07</v>
      </c>
      <c r="N38" s="217">
        <v>314.08999999999997</v>
      </c>
      <c r="O38" s="217">
        <v>65.510000000000005</v>
      </c>
      <c r="P38" s="217">
        <v>1.84</v>
      </c>
    </row>
    <row r="39" spans="1:16" x14ac:dyDescent="0.3">
      <c r="A39" s="62" t="s">
        <v>44</v>
      </c>
      <c r="B39" s="65" t="s">
        <v>198</v>
      </c>
      <c r="C39" s="62">
        <v>200</v>
      </c>
      <c r="D39" s="66">
        <v>2.4700000000000002</v>
      </c>
      <c r="E39" s="85">
        <v>0.59</v>
      </c>
      <c r="F39" s="85">
        <v>0.05</v>
      </c>
      <c r="G39" s="85">
        <v>18.579999999999998</v>
      </c>
      <c r="H39" s="85">
        <v>77.94</v>
      </c>
      <c r="I39" s="107"/>
      <c r="J39" s="86">
        <v>2.9</v>
      </c>
      <c r="K39" s="86">
        <v>0.5</v>
      </c>
      <c r="L39" s="85">
        <v>0.01</v>
      </c>
      <c r="M39" s="85">
        <v>8.08</v>
      </c>
      <c r="N39" s="85">
        <v>9.7799999999999994</v>
      </c>
      <c r="O39" s="85">
        <v>5.24</v>
      </c>
      <c r="P39" s="86">
        <v>0.9</v>
      </c>
    </row>
    <row r="40" spans="1:16" x14ac:dyDescent="0.3">
      <c r="A40" s="66" t="s">
        <v>177</v>
      </c>
      <c r="B40" s="65" t="s">
        <v>3</v>
      </c>
      <c r="C40" s="62">
        <v>70</v>
      </c>
      <c r="D40" s="66">
        <v>2.14</v>
      </c>
      <c r="E40" s="85">
        <v>4.16</v>
      </c>
      <c r="F40" s="85">
        <v>0.5</v>
      </c>
      <c r="G40" s="85">
        <v>30.32</v>
      </c>
      <c r="H40" s="85">
        <v>148</v>
      </c>
      <c r="I40" s="85">
        <v>0.05</v>
      </c>
      <c r="J40" s="107"/>
      <c r="K40" s="107"/>
      <c r="L40" s="85">
        <v>0.39</v>
      </c>
      <c r="M40" s="86">
        <v>6.9</v>
      </c>
      <c r="N40" s="86">
        <v>26.1</v>
      </c>
      <c r="O40" s="86">
        <v>9.9</v>
      </c>
      <c r="P40" s="86">
        <v>0.6</v>
      </c>
    </row>
    <row r="41" spans="1:16" x14ac:dyDescent="0.3">
      <c r="A41" s="66" t="s">
        <v>30</v>
      </c>
      <c r="B41" s="65" t="s">
        <v>11</v>
      </c>
      <c r="C41" s="126">
        <v>100</v>
      </c>
      <c r="D41" s="159">
        <v>14.3</v>
      </c>
      <c r="E41" s="86">
        <v>1.5</v>
      </c>
      <c r="F41" s="86">
        <v>0.5</v>
      </c>
      <c r="G41" s="108">
        <v>19</v>
      </c>
      <c r="H41" s="108">
        <v>96</v>
      </c>
      <c r="I41" s="85">
        <v>0.04</v>
      </c>
      <c r="J41" s="108">
        <v>10</v>
      </c>
      <c r="K41" s="108">
        <v>20</v>
      </c>
      <c r="L41" s="86">
        <v>0.4</v>
      </c>
      <c r="M41" s="108">
        <v>8</v>
      </c>
      <c r="N41" s="108">
        <v>28</v>
      </c>
      <c r="O41" s="108">
        <v>42</v>
      </c>
      <c r="P41" s="86">
        <v>0.6</v>
      </c>
    </row>
    <row r="42" spans="1:16" x14ac:dyDescent="0.3">
      <c r="A42" s="327" t="s">
        <v>31</v>
      </c>
      <c r="B42" s="327"/>
      <c r="C42" s="126">
        <f t="shared" ref="C42:P42" si="3">SUM(C38:C41)</f>
        <v>650</v>
      </c>
      <c r="D42" s="162">
        <f t="shared" si="3"/>
        <v>74.63</v>
      </c>
      <c r="E42" s="162">
        <f t="shared" si="3"/>
        <v>26.4</v>
      </c>
      <c r="F42" s="162">
        <f t="shared" si="3"/>
        <v>21.43</v>
      </c>
      <c r="G42" s="162">
        <f t="shared" si="3"/>
        <v>107.00999999999999</v>
      </c>
      <c r="H42" s="162">
        <f t="shared" si="3"/>
        <v>739.04</v>
      </c>
      <c r="I42" s="162">
        <f t="shared" si="3"/>
        <v>0.26</v>
      </c>
      <c r="J42" s="162">
        <f t="shared" si="3"/>
        <v>16.600000000000001</v>
      </c>
      <c r="K42" s="162">
        <f t="shared" si="3"/>
        <v>965.62</v>
      </c>
      <c r="L42" s="162">
        <f t="shared" si="3"/>
        <v>1.27</v>
      </c>
      <c r="M42" s="162">
        <f t="shared" si="3"/>
        <v>57.05</v>
      </c>
      <c r="N42" s="162">
        <f t="shared" si="3"/>
        <v>377.96999999999997</v>
      </c>
      <c r="O42" s="162">
        <f t="shared" si="3"/>
        <v>122.65</v>
      </c>
      <c r="P42" s="162">
        <f t="shared" si="3"/>
        <v>3.9400000000000004</v>
      </c>
    </row>
    <row r="43" spans="1:16" x14ac:dyDescent="0.3">
      <c r="A43" s="327" t="s">
        <v>2</v>
      </c>
      <c r="B43" s="327"/>
      <c r="C43" s="327"/>
      <c r="D43" s="327"/>
      <c r="E43" s="327"/>
      <c r="F43" s="327"/>
      <c r="G43" s="327"/>
      <c r="H43" s="327"/>
      <c r="I43" s="327"/>
      <c r="J43" s="327"/>
      <c r="K43" s="327"/>
      <c r="L43" s="327"/>
      <c r="M43" s="327"/>
      <c r="N43" s="327"/>
      <c r="O43" s="327"/>
      <c r="P43" s="327"/>
    </row>
    <row r="44" spans="1:16" ht="30.75" customHeight="1" x14ac:dyDescent="0.3">
      <c r="A44" s="66" t="s">
        <v>199</v>
      </c>
      <c r="B44" s="65" t="s">
        <v>91</v>
      </c>
      <c r="C44" s="62">
        <v>100</v>
      </c>
      <c r="D44" s="66">
        <v>6.3</v>
      </c>
      <c r="E44" s="106">
        <v>0.78</v>
      </c>
      <c r="F44" s="106">
        <v>4.0599999999999996</v>
      </c>
      <c r="G44" s="106">
        <v>4.1399999999999997</v>
      </c>
      <c r="H44" s="106">
        <v>65.95</v>
      </c>
      <c r="I44" s="106">
        <v>0.04</v>
      </c>
      <c r="J44" s="258">
        <v>3</v>
      </c>
      <c r="K44" s="258">
        <v>1200</v>
      </c>
      <c r="L44" s="106">
        <v>2.44</v>
      </c>
      <c r="M44" s="169">
        <v>17.3</v>
      </c>
      <c r="N44" s="106">
        <v>33.33</v>
      </c>
      <c r="O44" s="106">
        <v>22.87</v>
      </c>
      <c r="P44" s="106">
        <v>0.43</v>
      </c>
    </row>
    <row r="45" spans="1:16" ht="31.5" customHeight="1" x14ac:dyDescent="0.3">
      <c r="A45" s="66" t="s">
        <v>89</v>
      </c>
      <c r="B45" s="65" t="s">
        <v>200</v>
      </c>
      <c r="C45" s="62">
        <v>250</v>
      </c>
      <c r="D45" s="66">
        <v>11.58</v>
      </c>
      <c r="E45" s="259">
        <v>4.01</v>
      </c>
      <c r="F45" s="259">
        <v>5.37</v>
      </c>
      <c r="G45" s="259">
        <v>9.66</v>
      </c>
      <c r="H45" s="260">
        <v>112.7</v>
      </c>
      <c r="I45" s="261">
        <v>0.16</v>
      </c>
      <c r="J45" s="262">
        <v>31.49</v>
      </c>
      <c r="K45" s="261">
        <v>236.46</v>
      </c>
      <c r="L45" s="261">
        <v>1.54</v>
      </c>
      <c r="M45" s="261">
        <v>45.46</v>
      </c>
      <c r="N45" s="261">
        <v>0.06</v>
      </c>
      <c r="O45" s="261">
        <v>24.38</v>
      </c>
      <c r="P45" s="261">
        <v>0.93</v>
      </c>
    </row>
    <row r="46" spans="1:16" x14ac:dyDescent="0.3">
      <c r="A46" s="68" t="s">
        <v>181</v>
      </c>
      <c r="B46" s="65" t="s">
        <v>182</v>
      </c>
      <c r="C46" s="62">
        <v>180</v>
      </c>
      <c r="D46" s="66">
        <v>7.61</v>
      </c>
      <c r="E46" s="85">
        <v>4.53</v>
      </c>
      <c r="F46" s="85">
        <v>10.78</v>
      </c>
      <c r="G46" s="85">
        <v>20.309999999999999</v>
      </c>
      <c r="H46" s="86">
        <v>206.4</v>
      </c>
      <c r="I46" s="85">
        <v>0.09</v>
      </c>
      <c r="J46" s="107"/>
      <c r="K46" s="86">
        <v>29.5</v>
      </c>
      <c r="L46" s="86">
        <v>0.8</v>
      </c>
      <c r="M46" s="85">
        <v>11.94</v>
      </c>
      <c r="N46" s="85">
        <v>44.83</v>
      </c>
      <c r="O46" s="85">
        <v>8.11</v>
      </c>
      <c r="P46" s="85">
        <v>0.82</v>
      </c>
    </row>
    <row r="47" spans="1:16" x14ac:dyDescent="0.3">
      <c r="A47" s="62" t="s">
        <v>47</v>
      </c>
      <c r="B47" s="65" t="s">
        <v>48</v>
      </c>
      <c r="C47" s="62">
        <v>200</v>
      </c>
      <c r="D47" s="66">
        <v>1.38</v>
      </c>
      <c r="E47" s="86">
        <v>0.2</v>
      </c>
      <c r="F47" s="85">
        <v>0.02</v>
      </c>
      <c r="G47" s="85">
        <v>11.05</v>
      </c>
      <c r="H47" s="85">
        <v>45.41</v>
      </c>
      <c r="I47" s="107"/>
      <c r="J47" s="86">
        <v>0.1</v>
      </c>
      <c r="K47" s="86">
        <v>0.5</v>
      </c>
      <c r="L47" s="107"/>
      <c r="M47" s="85">
        <v>5.28</v>
      </c>
      <c r="N47" s="85">
        <v>8.24</v>
      </c>
      <c r="O47" s="86">
        <v>4.4000000000000004</v>
      </c>
      <c r="P47" s="85">
        <v>0.85</v>
      </c>
    </row>
    <row r="48" spans="1:16" x14ac:dyDescent="0.3">
      <c r="A48" s="179" t="s">
        <v>178</v>
      </c>
      <c r="B48" s="173" t="s">
        <v>38</v>
      </c>
      <c r="C48" s="193">
        <v>80</v>
      </c>
      <c r="D48" s="194">
        <v>2.29</v>
      </c>
      <c r="E48" s="196">
        <v>5.16</v>
      </c>
      <c r="F48" s="196">
        <v>0.5</v>
      </c>
      <c r="G48" s="197">
        <v>29.32</v>
      </c>
      <c r="H48" s="195">
        <v>148</v>
      </c>
      <c r="I48" s="197">
        <v>0.09</v>
      </c>
      <c r="J48" s="198"/>
      <c r="K48" s="198"/>
      <c r="L48" s="196">
        <v>0.7</v>
      </c>
      <c r="M48" s="196">
        <v>14.5</v>
      </c>
      <c r="N48" s="195">
        <v>75</v>
      </c>
      <c r="O48" s="196">
        <v>23.5</v>
      </c>
      <c r="P48" s="197">
        <v>1.95</v>
      </c>
    </row>
    <row r="49" spans="1:16" x14ac:dyDescent="0.3">
      <c r="A49" s="327" t="s">
        <v>39</v>
      </c>
      <c r="B49" s="327"/>
      <c r="C49" s="62">
        <f>SUM(C44:C48)</f>
        <v>810</v>
      </c>
      <c r="D49" s="115">
        <f>SUM(D44:D48)</f>
        <v>29.159999999999997</v>
      </c>
      <c r="E49" s="263">
        <f>SUM(E44:E48)</f>
        <v>14.68</v>
      </c>
      <c r="F49" s="263">
        <f t="shared" ref="F49:P49" si="4">SUM(F44:F48)</f>
        <v>20.73</v>
      </c>
      <c r="G49" s="263">
        <f t="shared" si="4"/>
        <v>74.47999999999999</v>
      </c>
      <c r="H49" s="263">
        <f t="shared" si="4"/>
        <v>578.46</v>
      </c>
      <c r="I49" s="263">
        <f t="shared" si="4"/>
        <v>0.38</v>
      </c>
      <c r="J49" s="263">
        <f t="shared" si="4"/>
        <v>34.589999999999996</v>
      </c>
      <c r="K49" s="263">
        <f t="shared" si="4"/>
        <v>1466.46</v>
      </c>
      <c r="L49" s="263">
        <f t="shared" si="4"/>
        <v>5.48</v>
      </c>
      <c r="M49" s="263">
        <f t="shared" si="4"/>
        <v>94.48</v>
      </c>
      <c r="N49" s="263">
        <f t="shared" si="4"/>
        <v>161.45999999999998</v>
      </c>
      <c r="O49" s="263">
        <f t="shared" si="4"/>
        <v>83.259999999999991</v>
      </c>
      <c r="P49" s="263">
        <f t="shared" si="4"/>
        <v>4.9800000000000004</v>
      </c>
    </row>
    <row r="50" spans="1:16" x14ac:dyDescent="0.3">
      <c r="A50" s="328" t="s">
        <v>172</v>
      </c>
      <c r="B50" s="328"/>
      <c r="C50" s="81">
        <f>C49+C42</f>
        <v>1460</v>
      </c>
      <c r="D50" s="142">
        <f>D49+D42</f>
        <v>103.78999999999999</v>
      </c>
      <c r="E50" s="237">
        <f>E49+E42</f>
        <v>41.08</v>
      </c>
      <c r="F50" s="237">
        <f t="shared" ref="F50:P50" si="5">F49+F42</f>
        <v>42.16</v>
      </c>
      <c r="G50" s="237">
        <f t="shared" si="5"/>
        <v>181.48999999999998</v>
      </c>
      <c r="H50" s="237">
        <f t="shared" si="5"/>
        <v>1317.5</v>
      </c>
      <c r="I50" s="237">
        <f t="shared" si="5"/>
        <v>0.64</v>
      </c>
      <c r="J50" s="237">
        <f t="shared" si="5"/>
        <v>51.19</v>
      </c>
      <c r="K50" s="237">
        <f t="shared" si="5"/>
        <v>2432.08</v>
      </c>
      <c r="L50" s="237">
        <f t="shared" si="5"/>
        <v>6.75</v>
      </c>
      <c r="M50" s="237">
        <f t="shared" si="5"/>
        <v>151.53</v>
      </c>
      <c r="N50" s="237">
        <f t="shared" si="5"/>
        <v>539.42999999999995</v>
      </c>
      <c r="O50" s="237">
        <f t="shared" si="5"/>
        <v>205.91</v>
      </c>
      <c r="P50" s="237">
        <f t="shared" si="5"/>
        <v>8.9200000000000017</v>
      </c>
    </row>
    <row r="51" spans="1:16" x14ac:dyDescent="0.3">
      <c r="E51" s="95"/>
      <c r="F51" s="95"/>
      <c r="N51" s="338"/>
      <c r="O51" s="338"/>
      <c r="P51" s="338"/>
    </row>
    <row r="52" spans="1:16" x14ac:dyDescent="0.3">
      <c r="A52" s="240"/>
      <c r="B52" s="322"/>
      <c r="C52" s="322"/>
      <c r="D52" s="322"/>
      <c r="E52" s="322"/>
      <c r="F52" s="322"/>
      <c r="G52" s="322"/>
      <c r="H52" s="322"/>
      <c r="I52" s="322"/>
      <c r="J52" s="322"/>
      <c r="K52" s="322"/>
      <c r="L52" s="322"/>
      <c r="M52" s="322"/>
      <c r="N52" s="322"/>
      <c r="O52" s="57"/>
      <c r="P52" s="57"/>
    </row>
    <row r="53" spans="1:16" x14ac:dyDescent="0.3">
      <c r="A53" s="323" t="s">
        <v>26</v>
      </c>
      <c r="B53" s="323" t="s">
        <v>0</v>
      </c>
      <c r="C53" s="323" t="s">
        <v>12</v>
      </c>
      <c r="D53" s="247"/>
      <c r="E53" s="326" t="s">
        <v>13</v>
      </c>
      <c r="F53" s="326"/>
      <c r="G53" s="326"/>
      <c r="H53" s="323" t="s">
        <v>14</v>
      </c>
      <c r="I53" s="326" t="s">
        <v>15</v>
      </c>
      <c r="J53" s="326"/>
      <c r="K53" s="326"/>
      <c r="L53" s="326"/>
      <c r="M53" s="326" t="s">
        <v>16</v>
      </c>
      <c r="N53" s="326"/>
      <c r="O53" s="326"/>
      <c r="P53" s="326"/>
    </row>
    <row r="54" spans="1:16" x14ac:dyDescent="0.3">
      <c r="A54" s="324"/>
      <c r="B54" s="325"/>
      <c r="C54" s="324"/>
      <c r="D54" s="248"/>
      <c r="E54" s="243" t="s">
        <v>17</v>
      </c>
      <c r="F54" s="243" t="s">
        <v>18</v>
      </c>
      <c r="G54" s="243" t="s">
        <v>19</v>
      </c>
      <c r="H54" s="324"/>
      <c r="I54" s="243" t="s">
        <v>20</v>
      </c>
      <c r="J54" s="243" t="s">
        <v>21</v>
      </c>
      <c r="K54" s="243" t="s">
        <v>22</v>
      </c>
      <c r="L54" s="243" t="s">
        <v>23</v>
      </c>
      <c r="M54" s="243" t="s">
        <v>24</v>
      </c>
      <c r="N54" s="243" t="s">
        <v>25</v>
      </c>
      <c r="O54" s="243" t="s">
        <v>8</v>
      </c>
      <c r="P54" s="243" t="s">
        <v>7</v>
      </c>
    </row>
    <row r="55" spans="1:16" x14ac:dyDescent="0.3">
      <c r="A55" s="62">
        <v>1</v>
      </c>
      <c r="B55" s="62">
        <v>2</v>
      </c>
      <c r="C55" s="62">
        <v>3</v>
      </c>
      <c r="D55" s="62"/>
      <c r="E55" s="62">
        <v>4</v>
      </c>
      <c r="F55" s="62">
        <v>5</v>
      </c>
      <c r="G55" s="62">
        <v>6</v>
      </c>
      <c r="H55" s="62">
        <v>7</v>
      </c>
      <c r="I55" s="62">
        <v>8</v>
      </c>
      <c r="J55" s="62">
        <v>9</v>
      </c>
      <c r="K55" s="62">
        <v>10</v>
      </c>
      <c r="L55" s="62">
        <v>11</v>
      </c>
      <c r="M55" s="62">
        <v>12</v>
      </c>
      <c r="N55" s="62">
        <v>13</v>
      </c>
      <c r="O55" s="62">
        <v>14</v>
      </c>
      <c r="P55" s="62">
        <v>15</v>
      </c>
    </row>
    <row r="56" spans="1:16" x14ac:dyDescent="0.3">
      <c r="A56" s="61" t="s">
        <v>168</v>
      </c>
      <c r="B56" s="75" t="s">
        <v>174</v>
      </c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</row>
    <row r="57" spans="1:16" x14ac:dyDescent="0.3">
      <c r="A57" s="61" t="s">
        <v>170</v>
      </c>
      <c r="B57" s="75">
        <v>1</v>
      </c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</row>
    <row r="58" spans="1:16" x14ac:dyDescent="0.3">
      <c r="A58" s="327" t="s">
        <v>171</v>
      </c>
      <c r="B58" s="327"/>
      <c r="C58" s="327"/>
      <c r="D58" s="327"/>
      <c r="E58" s="327"/>
      <c r="F58" s="327"/>
      <c r="G58" s="327"/>
      <c r="H58" s="327"/>
      <c r="I58" s="327"/>
      <c r="J58" s="327"/>
      <c r="K58" s="327"/>
      <c r="L58" s="327"/>
      <c r="M58" s="327"/>
      <c r="N58" s="327"/>
      <c r="O58" s="327"/>
      <c r="P58" s="327"/>
    </row>
    <row r="59" spans="1:16" ht="33" x14ac:dyDescent="0.3">
      <c r="A59" s="62" t="s">
        <v>46</v>
      </c>
      <c r="B59" s="65" t="s">
        <v>183</v>
      </c>
      <c r="C59" s="62">
        <v>200</v>
      </c>
      <c r="D59" s="115">
        <v>48</v>
      </c>
      <c r="E59" s="166">
        <v>24.77</v>
      </c>
      <c r="F59" s="166">
        <v>13.26</v>
      </c>
      <c r="G59" s="166">
        <v>32.5</v>
      </c>
      <c r="H59" s="167">
        <v>353.85</v>
      </c>
      <c r="I59" s="166">
        <v>9.9999999999999992E-2</v>
      </c>
      <c r="J59" s="166">
        <v>7.61</v>
      </c>
      <c r="K59" s="167">
        <v>90.7</v>
      </c>
      <c r="L59" s="166">
        <v>0.66</v>
      </c>
      <c r="M59" s="167">
        <v>341.1</v>
      </c>
      <c r="N59" s="166">
        <v>320.56</v>
      </c>
      <c r="O59" s="166">
        <v>47.56</v>
      </c>
      <c r="P59" s="166">
        <v>1.31</v>
      </c>
    </row>
    <row r="60" spans="1:16" x14ac:dyDescent="0.3">
      <c r="A60" s="62" t="s">
        <v>47</v>
      </c>
      <c r="B60" s="65" t="s">
        <v>48</v>
      </c>
      <c r="C60" s="62">
        <v>200</v>
      </c>
      <c r="D60" s="66">
        <v>1.38</v>
      </c>
      <c r="E60" s="86">
        <v>0.2</v>
      </c>
      <c r="F60" s="85">
        <v>0.02</v>
      </c>
      <c r="G60" s="85">
        <v>11.05</v>
      </c>
      <c r="H60" s="85">
        <v>45.41</v>
      </c>
      <c r="I60" s="107"/>
      <c r="J60" s="86">
        <v>0.1</v>
      </c>
      <c r="K60" s="86">
        <v>0.5</v>
      </c>
      <c r="L60" s="107"/>
      <c r="M60" s="85">
        <v>5.28</v>
      </c>
      <c r="N60" s="85">
        <v>8.24</v>
      </c>
      <c r="O60" s="86">
        <v>4.4000000000000004</v>
      </c>
      <c r="P60" s="85">
        <v>0.85</v>
      </c>
    </row>
    <row r="61" spans="1:16" x14ac:dyDescent="0.3">
      <c r="A61" s="66" t="s">
        <v>177</v>
      </c>
      <c r="B61" s="65" t="s">
        <v>3</v>
      </c>
      <c r="C61" s="62">
        <v>40</v>
      </c>
      <c r="D61" s="66">
        <v>2.4700000000000002</v>
      </c>
      <c r="E61" s="85">
        <v>2.37</v>
      </c>
      <c r="F61" s="86">
        <v>0.3</v>
      </c>
      <c r="G61" s="85">
        <v>14.49</v>
      </c>
      <c r="H61" s="86">
        <v>70.5</v>
      </c>
      <c r="I61" s="85">
        <v>0.05</v>
      </c>
      <c r="J61" s="107"/>
      <c r="K61" s="107"/>
      <c r="L61" s="85">
        <v>0.39</v>
      </c>
      <c r="M61" s="86">
        <v>6.9</v>
      </c>
      <c r="N61" s="86">
        <v>26.1</v>
      </c>
      <c r="O61" s="86">
        <v>9.9</v>
      </c>
      <c r="P61" s="86">
        <v>0.6</v>
      </c>
    </row>
    <row r="62" spans="1:16" x14ac:dyDescent="0.3">
      <c r="A62" s="66"/>
      <c r="B62" s="65" t="s">
        <v>49</v>
      </c>
      <c r="C62" s="126">
        <v>25</v>
      </c>
      <c r="D62" s="256">
        <v>7.5</v>
      </c>
      <c r="E62" s="264">
        <v>0.24</v>
      </c>
      <c r="F62" s="261">
        <v>0.03</v>
      </c>
      <c r="G62" s="261">
        <v>23.94</v>
      </c>
      <c r="H62" s="262">
        <v>97.8</v>
      </c>
      <c r="I62" s="265"/>
      <c r="J62" s="265"/>
      <c r="K62" s="265"/>
      <c r="L62" s="265"/>
      <c r="M62" s="262">
        <v>7.5</v>
      </c>
      <c r="N62" s="262">
        <v>3.6</v>
      </c>
      <c r="O62" s="262">
        <v>1.8</v>
      </c>
      <c r="P62" s="261">
        <v>0.42</v>
      </c>
    </row>
    <row r="63" spans="1:16" x14ac:dyDescent="0.3">
      <c r="A63" s="66" t="s">
        <v>202</v>
      </c>
      <c r="B63" s="65" t="s">
        <v>201</v>
      </c>
      <c r="C63" s="126">
        <v>60</v>
      </c>
      <c r="D63" s="159">
        <v>11</v>
      </c>
      <c r="E63" s="260">
        <v>3.52</v>
      </c>
      <c r="F63" s="262">
        <v>5.84</v>
      </c>
      <c r="G63" s="262">
        <v>32.799999999999997</v>
      </c>
      <c r="H63" s="266">
        <v>158.13</v>
      </c>
      <c r="I63" s="261">
        <v>0.06</v>
      </c>
      <c r="J63" s="266">
        <v>2.11</v>
      </c>
      <c r="K63" s="266">
        <v>44</v>
      </c>
      <c r="L63" s="262">
        <v>0.52</v>
      </c>
      <c r="M63" s="266">
        <v>18.46</v>
      </c>
      <c r="N63" s="266">
        <v>0.12</v>
      </c>
      <c r="O63" s="266">
        <v>9.3000000000000007</v>
      </c>
      <c r="P63" s="262">
        <v>0.52</v>
      </c>
    </row>
    <row r="64" spans="1:16" x14ac:dyDescent="0.3">
      <c r="A64" s="327" t="s">
        <v>31</v>
      </c>
      <c r="B64" s="327"/>
      <c r="C64" s="126">
        <f>SUM(C59:C63)</f>
        <v>525</v>
      </c>
      <c r="D64" s="139">
        <f>SUM(D59:D63)</f>
        <v>70.349999999999994</v>
      </c>
      <c r="E64" s="263">
        <f>SUM(E59:E63)</f>
        <v>31.099999999999998</v>
      </c>
      <c r="F64" s="263">
        <f t="shared" ref="F64:P64" si="6">SUM(F59:F63)</f>
        <v>19.45</v>
      </c>
      <c r="G64" s="263">
        <f t="shared" si="6"/>
        <v>114.78</v>
      </c>
      <c r="H64" s="263">
        <f t="shared" si="6"/>
        <v>725.68999999999994</v>
      </c>
      <c r="I64" s="263">
        <f t="shared" si="6"/>
        <v>0.21</v>
      </c>
      <c r="J64" s="263">
        <f t="shared" si="6"/>
        <v>9.82</v>
      </c>
      <c r="K64" s="263">
        <f t="shared" si="6"/>
        <v>135.19999999999999</v>
      </c>
      <c r="L64" s="263">
        <f t="shared" si="6"/>
        <v>1.57</v>
      </c>
      <c r="M64" s="263">
        <f t="shared" si="6"/>
        <v>379.23999999999995</v>
      </c>
      <c r="N64" s="263">
        <f t="shared" si="6"/>
        <v>358.62000000000006</v>
      </c>
      <c r="O64" s="263">
        <f t="shared" si="6"/>
        <v>72.959999999999994</v>
      </c>
      <c r="P64" s="263">
        <f t="shared" si="6"/>
        <v>3.7</v>
      </c>
    </row>
    <row r="65" spans="1:17" x14ac:dyDescent="0.3">
      <c r="A65" s="327" t="s">
        <v>2</v>
      </c>
      <c r="B65" s="327"/>
      <c r="C65" s="327"/>
      <c r="D65" s="327"/>
      <c r="E65" s="327"/>
      <c r="F65" s="327"/>
      <c r="G65" s="327"/>
      <c r="H65" s="327"/>
      <c r="I65" s="327"/>
      <c r="J65" s="327"/>
      <c r="K65" s="327"/>
      <c r="L65" s="327"/>
      <c r="M65" s="327"/>
      <c r="N65" s="327"/>
      <c r="O65" s="327"/>
      <c r="P65" s="327"/>
    </row>
    <row r="66" spans="1:17" x14ac:dyDescent="0.3">
      <c r="A66" s="66" t="s">
        <v>50</v>
      </c>
      <c r="B66" s="65" t="s">
        <v>51</v>
      </c>
      <c r="C66" s="62">
        <v>100</v>
      </c>
      <c r="D66" s="66">
        <v>2.63</v>
      </c>
      <c r="E66" s="166">
        <v>1.71</v>
      </c>
      <c r="F66" s="166">
        <v>5.18</v>
      </c>
      <c r="G66" s="166">
        <v>4.83</v>
      </c>
      <c r="H66" s="166">
        <v>73.09</v>
      </c>
      <c r="I66" s="166">
        <v>0.03</v>
      </c>
      <c r="J66" s="167">
        <v>40.1</v>
      </c>
      <c r="K66" s="166">
        <v>202.64</v>
      </c>
      <c r="L66" s="166">
        <v>2.33</v>
      </c>
      <c r="M66" s="166">
        <v>46.04</v>
      </c>
      <c r="N66" s="166">
        <v>33.11</v>
      </c>
      <c r="O66" s="166">
        <v>17.95</v>
      </c>
      <c r="P66" s="166">
        <v>0.61</v>
      </c>
    </row>
    <row r="67" spans="1:17" ht="49.5" x14ac:dyDescent="0.3">
      <c r="A67" s="179" t="s">
        <v>34</v>
      </c>
      <c r="B67" s="173" t="s">
        <v>35</v>
      </c>
      <c r="C67" s="62">
        <v>250</v>
      </c>
      <c r="D67" s="66">
        <v>11.58</v>
      </c>
      <c r="E67" s="182">
        <v>5.14</v>
      </c>
      <c r="F67" s="182">
        <v>7.48</v>
      </c>
      <c r="G67" s="182">
        <v>18.690000000000001</v>
      </c>
      <c r="H67" s="182">
        <v>163.07</v>
      </c>
      <c r="I67" s="182">
        <v>11.81</v>
      </c>
      <c r="J67" s="182">
        <v>206.64</v>
      </c>
      <c r="K67" s="182">
        <v>2.5499999999999998</v>
      </c>
      <c r="L67" s="182">
        <v>16.190000000000001</v>
      </c>
      <c r="M67" s="182">
        <v>72.260000000000005</v>
      </c>
      <c r="N67" s="182">
        <v>21.36</v>
      </c>
      <c r="O67" s="182">
        <v>0.99</v>
      </c>
      <c r="P67" s="175">
        <v>0.78</v>
      </c>
      <c r="Q67" s="175"/>
    </row>
    <row r="68" spans="1:17" x14ac:dyDescent="0.3">
      <c r="A68" s="66" t="s">
        <v>67</v>
      </c>
      <c r="B68" s="65" t="s">
        <v>68</v>
      </c>
      <c r="C68" s="62">
        <v>100</v>
      </c>
      <c r="D68" s="66">
        <v>23.47</v>
      </c>
      <c r="E68" s="166">
        <v>10.16</v>
      </c>
      <c r="F68" s="166">
        <v>12.35</v>
      </c>
      <c r="G68" s="166">
        <v>2.96</v>
      </c>
      <c r="H68" s="167">
        <v>224.3</v>
      </c>
      <c r="I68" s="166">
        <v>0.67</v>
      </c>
      <c r="J68" s="166">
        <v>2.95</v>
      </c>
      <c r="K68" s="167">
        <v>121.7</v>
      </c>
      <c r="L68" s="167">
        <v>0.7</v>
      </c>
      <c r="M68" s="167">
        <v>18.600000000000001</v>
      </c>
      <c r="N68" s="166">
        <v>166.07</v>
      </c>
      <c r="O68" s="166">
        <v>20.45</v>
      </c>
      <c r="P68" s="166">
        <v>1.0900000000000001</v>
      </c>
    </row>
    <row r="69" spans="1:17" x14ac:dyDescent="0.3">
      <c r="A69" s="62" t="s">
        <v>54</v>
      </c>
      <c r="B69" s="65" t="s">
        <v>4</v>
      </c>
      <c r="C69" s="62">
        <v>180</v>
      </c>
      <c r="D69" s="66">
        <v>12.63</v>
      </c>
      <c r="E69" s="166">
        <v>5.57</v>
      </c>
      <c r="F69" s="166">
        <v>3.63</v>
      </c>
      <c r="G69" s="166">
        <v>34.28</v>
      </c>
      <c r="H69" s="166">
        <v>199.76</v>
      </c>
      <c r="I69" s="166">
        <v>0.26</v>
      </c>
      <c r="J69" s="170"/>
      <c r="K69" s="165">
        <v>13</v>
      </c>
      <c r="L69" s="167">
        <v>0.5</v>
      </c>
      <c r="M69" s="166">
        <v>12.98</v>
      </c>
      <c r="N69" s="166">
        <v>179.33</v>
      </c>
      <c r="O69" s="166">
        <v>120.04</v>
      </c>
      <c r="P69" s="166">
        <v>4.03</v>
      </c>
    </row>
    <row r="70" spans="1:17" x14ac:dyDescent="0.3">
      <c r="A70" s="62" t="s">
        <v>47</v>
      </c>
      <c r="B70" s="65" t="s">
        <v>48</v>
      </c>
      <c r="C70" s="62">
        <v>200</v>
      </c>
      <c r="D70" s="66">
        <v>1.38</v>
      </c>
      <c r="E70" s="86">
        <v>0.2</v>
      </c>
      <c r="F70" s="85">
        <v>0.02</v>
      </c>
      <c r="G70" s="85">
        <v>11.05</v>
      </c>
      <c r="H70" s="85">
        <v>45.41</v>
      </c>
      <c r="I70" s="107"/>
      <c r="J70" s="86">
        <v>0.1</v>
      </c>
      <c r="K70" s="86">
        <v>0.5</v>
      </c>
      <c r="L70" s="107"/>
      <c r="M70" s="85">
        <v>5.28</v>
      </c>
      <c r="N70" s="85">
        <v>8.24</v>
      </c>
      <c r="O70" s="86">
        <v>4.4000000000000004</v>
      </c>
      <c r="P70" s="85">
        <v>0.85</v>
      </c>
    </row>
    <row r="71" spans="1:17" x14ac:dyDescent="0.3">
      <c r="A71" s="179" t="s">
        <v>178</v>
      </c>
      <c r="B71" s="173" t="s">
        <v>38</v>
      </c>
      <c r="C71" s="193">
        <v>80</v>
      </c>
      <c r="D71" s="194">
        <v>2.29</v>
      </c>
      <c r="E71" s="196">
        <v>5.16</v>
      </c>
      <c r="F71" s="196">
        <v>0.4</v>
      </c>
      <c r="G71" s="197">
        <v>29.32</v>
      </c>
      <c r="H71" s="195">
        <v>148</v>
      </c>
      <c r="I71" s="197">
        <v>0.09</v>
      </c>
      <c r="J71" s="198"/>
      <c r="K71" s="198"/>
      <c r="L71" s="196">
        <v>0.7</v>
      </c>
      <c r="M71" s="196">
        <v>14.5</v>
      </c>
      <c r="N71" s="195">
        <v>75</v>
      </c>
      <c r="O71" s="196">
        <v>23.5</v>
      </c>
      <c r="P71" s="197">
        <v>1.95</v>
      </c>
    </row>
    <row r="72" spans="1:17" x14ac:dyDescent="0.3">
      <c r="A72" s="327" t="s">
        <v>39</v>
      </c>
      <c r="B72" s="327"/>
      <c r="C72" s="62">
        <f>SUM(C66:C71)</f>
        <v>910</v>
      </c>
      <c r="D72" s="115">
        <f>SUM(D66:D71)</f>
        <v>53.980000000000004</v>
      </c>
      <c r="E72" s="263">
        <f>SUM(E66:E71)</f>
        <v>27.939999999999998</v>
      </c>
      <c r="F72" s="263">
        <f t="shared" ref="F72:P72" si="7">SUM(F66:F71)</f>
        <v>29.059999999999995</v>
      </c>
      <c r="G72" s="263">
        <f t="shared" si="7"/>
        <v>101.13</v>
      </c>
      <c r="H72" s="263">
        <f t="shared" si="7"/>
        <v>853.63</v>
      </c>
      <c r="I72" s="263">
        <f t="shared" si="7"/>
        <v>12.86</v>
      </c>
      <c r="J72" s="263">
        <f t="shared" si="7"/>
        <v>249.78999999999996</v>
      </c>
      <c r="K72" s="263">
        <f t="shared" si="7"/>
        <v>340.39</v>
      </c>
      <c r="L72" s="263">
        <f t="shared" si="7"/>
        <v>20.420000000000002</v>
      </c>
      <c r="M72" s="263">
        <f t="shared" si="7"/>
        <v>169.66</v>
      </c>
      <c r="N72" s="263">
        <f t="shared" si="7"/>
        <v>483.11</v>
      </c>
      <c r="O72" s="263">
        <f t="shared" si="7"/>
        <v>187.33</v>
      </c>
      <c r="P72" s="263">
        <f t="shared" si="7"/>
        <v>9.31</v>
      </c>
    </row>
    <row r="73" spans="1:17" ht="16.5" customHeight="1" x14ac:dyDescent="0.3">
      <c r="A73" s="328" t="s">
        <v>172</v>
      </c>
      <c r="B73" s="328"/>
      <c r="C73" s="81">
        <f>C72+C64</f>
        <v>1435</v>
      </c>
      <c r="D73" s="142">
        <f>D72+D64</f>
        <v>124.33</v>
      </c>
      <c r="E73" s="237">
        <f>E72+E64</f>
        <v>59.039999999999992</v>
      </c>
      <c r="F73" s="237">
        <f t="shared" ref="F73:P73" si="8">F72+F64</f>
        <v>48.509999999999991</v>
      </c>
      <c r="G73" s="237">
        <f t="shared" si="8"/>
        <v>215.91</v>
      </c>
      <c r="H73" s="237">
        <f t="shared" si="8"/>
        <v>1579.32</v>
      </c>
      <c r="I73" s="237">
        <f t="shared" si="8"/>
        <v>13.07</v>
      </c>
      <c r="J73" s="237">
        <f t="shared" si="8"/>
        <v>259.60999999999996</v>
      </c>
      <c r="K73" s="237">
        <f t="shared" si="8"/>
        <v>475.59</v>
      </c>
      <c r="L73" s="237">
        <f t="shared" si="8"/>
        <v>21.990000000000002</v>
      </c>
      <c r="M73" s="237">
        <f t="shared" si="8"/>
        <v>548.9</v>
      </c>
      <c r="N73" s="237">
        <f t="shared" si="8"/>
        <v>841.73</v>
      </c>
      <c r="O73" s="237">
        <f t="shared" si="8"/>
        <v>260.29000000000002</v>
      </c>
      <c r="P73" s="237">
        <f t="shared" si="8"/>
        <v>13.010000000000002</v>
      </c>
    </row>
    <row r="74" spans="1:17" ht="16.5" customHeight="1" x14ac:dyDescent="0.3">
      <c r="E74" s="95"/>
      <c r="F74" s="95"/>
      <c r="N74" s="329"/>
      <c r="O74" s="329"/>
      <c r="P74" s="329"/>
    </row>
    <row r="75" spans="1:17" ht="16.5" customHeight="1" x14ac:dyDescent="0.3">
      <c r="A75" s="240"/>
      <c r="B75" s="322"/>
      <c r="C75" s="322"/>
      <c r="D75" s="322"/>
      <c r="E75" s="322"/>
      <c r="F75" s="322"/>
      <c r="G75" s="322"/>
      <c r="H75" s="322"/>
      <c r="I75" s="322"/>
      <c r="J75" s="322"/>
      <c r="K75" s="322"/>
      <c r="L75" s="322"/>
      <c r="M75" s="322"/>
      <c r="N75" s="322"/>
      <c r="O75" s="57"/>
      <c r="P75" s="57"/>
    </row>
    <row r="76" spans="1:17" x14ac:dyDescent="0.3">
      <c r="A76" s="323" t="s">
        <v>26</v>
      </c>
      <c r="B76" s="323" t="s">
        <v>0</v>
      </c>
      <c r="C76" s="323" t="s">
        <v>12</v>
      </c>
      <c r="D76" s="247"/>
      <c r="E76" s="326" t="s">
        <v>13</v>
      </c>
      <c r="F76" s="326"/>
      <c r="G76" s="326"/>
      <c r="H76" s="323" t="s">
        <v>14</v>
      </c>
      <c r="I76" s="326" t="s">
        <v>15</v>
      </c>
      <c r="J76" s="326"/>
      <c r="K76" s="326"/>
      <c r="L76" s="326"/>
      <c r="M76" s="326" t="s">
        <v>16</v>
      </c>
      <c r="N76" s="326"/>
      <c r="O76" s="326"/>
      <c r="P76" s="326"/>
    </row>
    <row r="77" spans="1:17" x14ac:dyDescent="0.3">
      <c r="A77" s="324"/>
      <c r="B77" s="325"/>
      <c r="C77" s="324"/>
      <c r="D77" s="248"/>
      <c r="E77" s="243" t="s">
        <v>17</v>
      </c>
      <c r="F77" s="243" t="s">
        <v>18</v>
      </c>
      <c r="G77" s="243" t="s">
        <v>19</v>
      </c>
      <c r="H77" s="324"/>
      <c r="I77" s="243" t="s">
        <v>20</v>
      </c>
      <c r="J77" s="243" t="s">
        <v>21</v>
      </c>
      <c r="K77" s="243" t="s">
        <v>22</v>
      </c>
      <c r="L77" s="243" t="s">
        <v>23</v>
      </c>
      <c r="M77" s="243" t="s">
        <v>24</v>
      </c>
      <c r="N77" s="243" t="s">
        <v>25</v>
      </c>
      <c r="O77" s="243" t="s">
        <v>8</v>
      </c>
      <c r="P77" s="243" t="s">
        <v>7</v>
      </c>
    </row>
    <row r="78" spans="1:17" x14ac:dyDescent="0.3">
      <c r="A78" s="62">
        <v>1</v>
      </c>
      <c r="B78" s="62">
        <v>2</v>
      </c>
      <c r="C78" s="62">
        <v>3</v>
      </c>
      <c r="D78" s="62"/>
      <c r="E78" s="62">
        <v>4</v>
      </c>
      <c r="F78" s="62">
        <v>5</v>
      </c>
      <c r="G78" s="62">
        <v>6</v>
      </c>
      <c r="H78" s="62">
        <v>7</v>
      </c>
      <c r="I78" s="62">
        <v>8</v>
      </c>
      <c r="J78" s="62">
        <v>9</v>
      </c>
      <c r="K78" s="62">
        <v>10</v>
      </c>
      <c r="L78" s="62">
        <v>11</v>
      </c>
      <c r="M78" s="62">
        <v>12</v>
      </c>
      <c r="N78" s="62">
        <v>13</v>
      </c>
      <c r="O78" s="62">
        <v>14</v>
      </c>
      <c r="P78" s="62">
        <v>15</v>
      </c>
    </row>
    <row r="79" spans="1:17" x14ac:dyDescent="0.3">
      <c r="A79" s="63" t="s">
        <v>168</v>
      </c>
      <c r="B79" s="64" t="s">
        <v>175</v>
      </c>
      <c r="C79" s="105"/>
      <c r="D79" s="105"/>
      <c r="E79" s="105"/>
      <c r="F79" s="105"/>
      <c r="G79" s="105"/>
      <c r="H79" s="105"/>
      <c r="I79" s="105"/>
      <c r="J79" s="105"/>
      <c r="K79" s="105"/>
      <c r="L79" s="105"/>
      <c r="M79" s="105"/>
      <c r="N79" s="105"/>
      <c r="O79" s="105"/>
      <c r="P79" s="105"/>
    </row>
    <row r="80" spans="1:17" x14ac:dyDescent="0.3">
      <c r="A80" s="63" t="s">
        <v>170</v>
      </c>
      <c r="B80" s="64">
        <v>1</v>
      </c>
      <c r="C80" s="105"/>
      <c r="D80" s="105"/>
      <c r="E80" s="105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05"/>
    </row>
    <row r="81" spans="1:16" x14ac:dyDescent="0.3">
      <c r="A81" s="327" t="s">
        <v>171</v>
      </c>
      <c r="B81" s="327"/>
      <c r="C81" s="327"/>
      <c r="D81" s="327"/>
      <c r="E81" s="327"/>
      <c r="F81" s="327"/>
      <c r="G81" s="327"/>
      <c r="H81" s="327"/>
      <c r="I81" s="327"/>
      <c r="J81" s="327"/>
      <c r="K81" s="327"/>
      <c r="L81" s="327"/>
      <c r="M81" s="327"/>
      <c r="N81" s="327"/>
      <c r="O81" s="327"/>
      <c r="P81" s="327"/>
    </row>
    <row r="82" spans="1:16" x14ac:dyDescent="0.3">
      <c r="A82" s="76" t="s">
        <v>69</v>
      </c>
      <c r="B82" s="73" t="s">
        <v>70</v>
      </c>
      <c r="C82" s="62">
        <v>100</v>
      </c>
      <c r="D82" s="66">
        <v>30</v>
      </c>
      <c r="E82" s="166">
        <v>10.34</v>
      </c>
      <c r="F82" s="166">
        <v>12.66</v>
      </c>
      <c r="G82" s="166">
        <v>1.88</v>
      </c>
      <c r="H82" s="166">
        <v>178.96</v>
      </c>
      <c r="I82" s="167">
        <v>0.5</v>
      </c>
      <c r="J82" s="166">
        <v>4.08</v>
      </c>
      <c r="K82" s="167">
        <v>181.3</v>
      </c>
      <c r="L82" s="166">
        <v>0.15</v>
      </c>
      <c r="M82" s="166">
        <v>13.95</v>
      </c>
      <c r="N82" s="166">
        <v>151.13</v>
      </c>
      <c r="O82" s="167">
        <v>22.3</v>
      </c>
      <c r="P82" s="166">
        <v>2.21</v>
      </c>
    </row>
    <row r="83" spans="1:16" x14ac:dyDescent="0.3">
      <c r="A83" s="68" t="s">
        <v>42</v>
      </c>
      <c r="B83" s="65" t="s">
        <v>184</v>
      </c>
      <c r="C83" s="62">
        <v>180</v>
      </c>
      <c r="D83" s="66">
        <v>5.36</v>
      </c>
      <c r="E83" s="4">
        <v>5.63</v>
      </c>
      <c r="F83" s="4">
        <v>4.91</v>
      </c>
      <c r="G83" s="4">
        <v>42.34</v>
      </c>
      <c r="H83" s="6">
        <v>240.2</v>
      </c>
      <c r="I83" s="4">
        <v>0.1</v>
      </c>
      <c r="J83" s="5"/>
      <c r="K83" s="6">
        <v>29.5</v>
      </c>
      <c r="L83" s="6">
        <v>0.8</v>
      </c>
      <c r="M83" s="4">
        <v>14.21</v>
      </c>
      <c r="N83" s="4">
        <v>44.83</v>
      </c>
      <c r="O83" s="4">
        <v>9.73</v>
      </c>
      <c r="P83" s="4">
        <v>0.99</v>
      </c>
    </row>
    <row r="84" spans="1:16" x14ac:dyDescent="0.3">
      <c r="A84" s="62" t="s">
        <v>47</v>
      </c>
      <c r="B84" s="65" t="s">
        <v>203</v>
      </c>
      <c r="C84" s="62">
        <v>200</v>
      </c>
      <c r="D84" s="66">
        <v>11.73</v>
      </c>
      <c r="E84" s="85">
        <v>0.3</v>
      </c>
      <c r="F84" s="85">
        <v>0.06</v>
      </c>
      <c r="G84" s="85">
        <v>12.5</v>
      </c>
      <c r="H84" s="85">
        <v>53.93</v>
      </c>
      <c r="I84" s="85"/>
      <c r="J84" s="86">
        <v>30.1</v>
      </c>
      <c r="K84" s="108">
        <v>25.01</v>
      </c>
      <c r="L84" s="107">
        <v>0.11</v>
      </c>
      <c r="M84" s="85">
        <v>7.08</v>
      </c>
      <c r="N84" s="108"/>
      <c r="O84" s="85">
        <v>4.91</v>
      </c>
      <c r="P84" s="85">
        <v>0.94</v>
      </c>
    </row>
    <row r="85" spans="1:16" x14ac:dyDescent="0.3">
      <c r="A85" s="179" t="s">
        <v>178</v>
      </c>
      <c r="B85" s="173" t="s">
        <v>38</v>
      </c>
      <c r="C85" s="193">
        <v>80</v>
      </c>
      <c r="D85" s="194">
        <v>2.29</v>
      </c>
      <c r="E85" s="196">
        <v>5.16</v>
      </c>
      <c r="F85" s="196">
        <v>0.4</v>
      </c>
      <c r="G85" s="197">
        <v>29.32</v>
      </c>
      <c r="H85" s="195">
        <v>148</v>
      </c>
      <c r="I85" s="197">
        <v>0.09</v>
      </c>
      <c r="J85" s="198"/>
      <c r="K85" s="198"/>
      <c r="L85" s="196">
        <v>0.7</v>
      </c>
      <c r="M85" s="196">
        <v>14.5</v>
      </c>
      <c r="N85" s="195">
        <v>75</v>
      </c>
      <c r="O85" s="196">
        <v>23.5</v>
      </c>
      <c r="P85" s="197">
        <v>1.95</v>
      </c>
    </row>
    <row r="86" spans="1:16" x14ac:dyDescent="0.3">
      <c r="A86" s="179" t="s">
        <v>30</v>
      </c>
      <c r="B86" s="173" t="s">
        <v>10</v>
      </c>
      <c r="C86" s="189">
        <v>100</v>
      </c>
      <c r="D86" s="250">
        <v>11</v>
      </c>
      <c r="E86" s="251">
        <v>0.4</v>
      </c>
      <c r="F86" s="251">
        <v>0.4</v>
      </c>
      <c r="G86" s="251">
        <v>9.8000000000000007</v>
      </c>
      <c r="H86" s="252">
        <v>47</v>
      </c>
      <c r="I86" s="249">
        <v>0.03</v>
      </c>
      <c r="J86" s="252">
        <v>10</v>
      </c>
      <c r="K86" s="252">
        <v>5</v>
      </c>
      <c r="L86" s="251">
        <v>0.2</v>
      </c>
      <c r="M86" s="252">
        <v>16</v>
      </c>
      <c r="N86" s="252">
        <v>11</v>
      </c>
      <c r="O86" s="252">
        <v>9</v>
      </c>
      <c r="P86" s="251">
        <v>2.2000000000000002</v>
      </c>
    </row>
    <row r="87" spans="1:16" x14ac:dyDescent="0.3">
      <c r="A87" s="327" t="s">
        <v>31</v>
      </c>
      <c r="B87" s="327"/>
      <c r="C87" s="126">
        <f>SUM(C82:C86)</f>
        <v>660</v>
      </c>
      <c r="D87" s="139">
        <f>SUM(D82:D86)</f>
        <v>60.38</v>
      </c>
      <c r="E87" s="263">
        <f>SUM(E82:E86)</f>
        <v>21.83</v>
      </c>
      <c r="F87" s="263">
        <f t="shared" ref="F87:P87" si="9">SUM(F82:F86)</f>
        <v>18.429999999999996</v>
      </c>
      <c r="G87" s="263">
        <f t="shared" si="9"/>
        <v>95.84</v>
      </c>
      <c r="H87" s="263">
        <f t="shared" si="9"/>
        <v>668.08999999999992</v>
      </c>
      <c r="I87" s="263">
        <f t="shared" si="9"/>
        <v>0.72</v>
      </c>
      <c r="J87" s="263">
        <f t="shared" si="9"/>
        <v>44.18</v>
      </c>
      <c r="K87" s="263">
        <f t="shared" si="9"/>
        <v>240.81</v>
      </c>
      <c r="L87" s="263">
        <f t="shared" si="9"/>
        <v>1.96</v>
      </c>
      <c r="M87" s="263">
        <f t="shared" si="9"/>
        <v>65.740000000000009</v>
      </c>
      <c r="N87" s="263">
        <f t="shared" si="9"/>
        <v>281.95999999999998</v>
      </c>
      <c r="O87" s="263">
        <f t="shared" si="9"/>
        <v>69.44</v>
      </c>
      <c r="P87" s="263">
        <f t="shared" si="9"/>
        <v>8.2900000000000009</v>
      </c>
    </row>
    <row r="88" spans="1:16" x14ac:dyDescent="0.3">
      <c r="A88" s="327" t="s">
        <v>2</v>
      </c>
      <c r="B88" s="327"/>
      <c r="C88" s="327"/>
      <c r="D88" s="327"/>
      <c r="E88" s="327"/>
      <c r="F88" s="327"/>
      <c r="G88" s="327"/>
      <c r="H88" s="327"/>
      <c r="I88" s="327"/>
      <c r="J88" s="327"/>
      <c r="K88" s="327"/>
      <c r="L88" s="327"/>
      <c r="M88" s="327"/>
      <c r="N88" s="327"/>
      <c r="O88" s="327"/>
      <c r="P88" s="327"/>
    </row>
    <row r="89" spans="1:16" ht="33" x14ac:dyDescent="0.3">
      <c r="A89" s="66" t="s">
        <v>88</v>
      </c>
      <c r="B89" s="65" t="s">
        <v>9</v>
      </c>
      <c r="C89" s="62">
        <v>100</v>
      </c>
      <c r="D89" s="66">
        <v>3.07</v>
      </c>
      <c r="E89" s="267">
        <v>1.81</v>
      </c>
      <c r="F89" s="267">
        <v>5.26</v>
      </c>
      <c r="G89" s="267">
        <v>12.76</v>
      </c>
      <c r="H89" s="267">
        <v>105.94</v>
      </c>
      <c r="I89" s="267">
        <v>0.08</v>
      </c>
      <c r="J89" s="272">
        <v>8.8000000000000007</v>
      </c>
      <c r="K89" s="267">
        <v>402.14</v>
      </c>
      <c r="L89" s="267">
        <v>2.37</v>
      </c>
      <c r="M89" s="272">
        <v>25.63</v>
      </c>
      <c r="N89" s="267">
        <v>34.22</v>
      </c>
      <c r="O89" s="267">
        <v>16.13</v>
      </c>
      <c r="P89" s="267">
        <v>1.0900000000000001</v>
      </c>
    </row>
    <row r="90" spans="1:16" ht="49.5" x14ac:dyDescent="0.3">
      <c r="A90" s="66" t="s">
        <v>57</v>
      </c>
      <c r="B90" s="65" t="s">
        <v>58</v>
      </c>
      <c r="C90" s="62">
        <v>250</v>
      </c>
      <c r="D90" s="66">
        <v>10.220000000000001</v>
      </c>
      <c r="E90" s="217">
        <v>5.07</v>
      </c>
      <c r="F90" s="218">
        <v>4.8</v>
      </c>
      <c r="G90" s="217">
        <v>16.670000000000002</v>
      </c>
      <c r="H90" s="217">
        <v>130.82</v>
      </c>
      <c r="I90" s="217">
        <v>0.24</v>
      </c>
      <c r="J90" s="218">
        <v>16.7</v>
      </c>
      <c r="K90" s="217">
        <v>208.83</v>
      </c>
      <c r="L90" s="217">
        <v>1.1299999999999999</v>
      </c>
      <c r="M90" s="217">
        <v>20.94</v>
      </c>
      <c r="N90" s="217">
        <v>91.71</v>
      </c>
      <c r="O90" s="217">
        <v>28.41</v>
      </c>
      <c r="P90" s="217">
        <v>1.17</v>
      </c>
    </row>
    <row r="91" spans="1:16" x14ac:dyDescent="0.3">
      <c r="A91" s="66" t="s">
        <v>73</v>
      </c>
      <c r="B91" s="65" t="s">
        <v>74</v>
      </c>
      <c r="C91" s="62">
        <v>280</v>
      </c>
      <c r="D91" s="66">
        <v>31.12</v>
      </c>
      <c r="E91" s="215">
        <v>19.54</v>
      </c>
      <c r="F91" s="215">
        <v>18.22</v>
      </c>
      <c r="G91" s="216">
        <v>35.6</v>
      </c>
      <c r="H91" s="215">
        <v>404.48</v>
      </c>
      <c r="I91" s="215">
        <v>0.35</v>
      </c>
      <c r="J91" s="216">
        <v>44.1</v>
      </c>
      <c r="K91" s="215">
        <v>22.62</v>
      </c>
      <c r="L91" s="215">
        <v>3.78</v>
      </c>
      <c r="M91" s="216">
        <v>38.1</v>
      </c>
      <c r="N91" s="215">
        <v>322.68</v>
      </c>
      <c r="O91" s="215">
        <v>72.290000000000006</v>
      </c>
      <c r="P91" s="216">
        <v>2.9</v>
      </c>
    </row>
    <row r="92" spans="1:16" x14ac:dyDescent="0.3">
      <c r="A92" s="62" t="s">
        <v>47</v>
      </c>
      <c r="B92" s="65" t="s">
        <v>203</v>
      </c>
      <c r="C92" s="62">
        <v>200</v>
      </c>
      <c r="D92" s="66">
        <v>11.73</v>
      </c>
      <c r="E92" s="228">
        <v>0.3</v>
      </c>
      <c r="F92" s="228">
        <v>0.06</v>
      </c>
      <c r="G92" s="228">
        <v>12.5</v>
      </c>
      <c r="H92" s="228">
        <v>53.93</v>
      </c>
      <c r="I92" s="228"/>
      <c r="J92" s="231">
        <v>30.1</v>
      </c>
      <c r="K92" s="221">
        <v>25.01</v>
      </c>
      <c r="L92" s="222">
        <v>0.11</v>
      </c>
      <c r="M92" s="228">
        <v>7.08</v>
      </c>
      <c r="N92" s="221"/>
      <c r="O92" s="228">
        <v>4.91</v>
      </c>
      <c r="P92" s="228">
        <v>0.94</v>
      </c>
    </row>
    <row r="93" spans="1:16" x14ac:dyDescent="0.3">
      <c r="A93" s="179" t="s">
        <v>178</v>
      </c>
      <c r="B93" s="173" t="s">
        <v>38</v>
      </c>
      <c r="C93" s="193">
        <v>80</v>
      </c>
      <c r="D93" s="194">
        <v>2.29</v>
      </c>
      <c r="E93" s="268">
        <v>5.16</v>
      </c>
      <c r="F93" s="268">
        <v>0.4</v>
      </c>
      <c r="G93" s="269">
        <v>29.32</v>
      </c>
      <c r="H93" s="270">
        <v>148</v>
      </c>
      <c r="I93" s="269">
        <v>0.09</v>
      </c>
      <c r="J93" s="271"/>
      <c r="K93" s="271"/>
      <c r="L93" s="268">
        <v>0.7</v>
      </c>
      <c r="M93" s="268">
        <v>14.5</v>
      </c>
      <c r="N93" s="270">
        <v>75</v>
      </c>
      <c r="O93" s="268">
        <v>23.5</v>
      </c>
      <c r="P93" s="269">
        <v>1.95</v>
      </c>
    </row>
    <row r="94" spans="1:16" x14ac:dyDescent="0.3">
      <c r="A94" s="327" t="s">
        <v>39</v>
      </c>
      <c r="B94" s="327"/>
      <c r="C94" s="62">
        <f>SUM(C89:C93)</f>
        <v>910</v>
      </c>
      <c r="D94" s="115">
        <f>SUM(D89:D93)</f>
        <v>58.43</v>
      </c>
      <c r="E94" s="263">
        <f>SUM(E89:E93)</f>
        <v>31.880000000000003</v>
      </c>
      <c r="F94" s="263">
        <f t="shared" ref="F94:P94" si="10">SUM(F89:F93)</f>
        <v>28.739999999999995</v>
      </c>
      <c r="G94" s="263">
        <f t="shared" si="10"/>
        <v>106.85</v>
      </c>
      <c r="H94" s="263">
        <f t="shared" si="10"/>
        <v>843.17</v>
      </c>
      <c r="I94" s="263">
        <f t="shared" si="10"/>
        <v>0.7599999999999999</v>
      </c>
      <c r="J94" s="263">
        <f t="shared" si="10"/>
        <v>99.699999999999989</v>
      </c>
      <c r="K94" s="263">
        <f t="shared" si="10"/>
        <v>658.6</v>
      </c>
      <c r="L94" s="263">
        <f t="shared" si="10"/>
        <v>8.09</v>
      </c>
      <c r="M94" s="263">
        <f t="shared" si="10"/>
        <v>106.25</v>
      </c>
      <c r="N94" s="263">
        <f t="shared" si="10"/>
        <v>523.61</v>
      </c>
      <c r="O94" s="263">
        <f t="shared" si="10"/>
        <v>145.24</v>
      </c>
      <c r="P94" s="263">
        <f t="shared" si="10"/>
        <v>8.0499999999999989</v>
      </c>
    </row>
    <row r="95" spans="1:16" x14ac:dyDescent="0.3">
      <c r="A95" s="328" t="s">
        <v>172</v>
      </c>
      <c r="B95" s="328"/>
      <c r="C95" s="81">
        <f>C94+C87</f>
        <v>1570</v>
      </c>
      <c r="D95" s="142">
        <f>D94+D87</f>
        <v>118.81</v>
      </c>
      <c r="E95" s="237">
        <f>E94+E87</f>
        <v>53.71</v>
      </c>
      <c r="F95" s="237">
        <f t="shared" ref="F95:P95" si="11">F94+F87</f>
        <v>47.169999999999987</v>
      </c>
      <c r="G95" s="237">
        <f t="shared" si="11"/>
        <v>202.69</v>
      </c>
      <c r="H95" s="237">
        <f t="shared" si="11"/>
        <v>1511.2599999999998</v>
      </c>
      <c r="I95" s="237">
        <f t="shared" si="11"/>
        <v>1.48</v>
      </c>
      <c r="J95" s="237">
        <f t="shared" si="11"/>
        <v>143.88</v>
      </c>
      <c r="K95" s="237">
        <f t="shared" si="11"/>
        <v>899.41000000000008</v>
      </c>
      <c r="L95" s="237">
        <f t="shared" si="11"/>
        <v>10.050000000000001</v>
      </c>
      <c r="M95" s="237">
        <f t="shared" si="11"/>
        <v>171.99</v>
      </c>
      <c r="N95" s="237">
        <f t="shared" si="11"/>
        <v>805.56999999999994</v>
      </c>
      <c r="O95" s="237">
        <f t="shared" si="11"/>
        <v>214.68</v>
      </c>
      <c r="P95" s="237">
        <f t="shared" si="11"/>
        <v>16.34</v>
      </c>
    </row>
    <row r="96" spans="1:16" x14ac:dyDescent="0.3">
      <c r="E96" s="95">
        <f>G95/E95</f>
        <v>3.7737851424315769</v>
      </c>
      <c r="F96" s="95">
        <f>G95/F95</f>
        <v>4.2970108119567536</v>
      </c>
      <c r="N96" s="329"/>
      <c r="O96" s="329"/>
      <c r="P96" s="329"/>
    </row>
    <row r="97" spans="1:16" x14ac:dyDescent="0.3">
      <c r="A97" s="240"/>
      <c r="B97" s="322"/>
      <c r="C97" s="322"/>
      <c r="D97" s="322"/>
      <c r="E97" s="322"/>
      <c r="F97" s="322"/>
      <c r="G97" s="322"/>
      <c r="H97" s="322"/>
      <c r="I97" s="322"/>
      <c r="J97" s="322"/>
      <c r="K97" s="322"/>
      <c r="L97" s="322"/>
      <c r="M97" s="322"/>
      <c r="N97" s="322"/>
      <c r="O97" s="57"/>
      <c r="P97" s="57"/>
    </row>
    <row r="98" spans="1:16" x14ac:dyDescent="0.3">
      <c r="A98" s="323" t="s">
        <v>26</v>
      </c>
      <c r="B98" s="323" t="s">
        <v>0</v>
      </c>
      <c r="C98" s="323" t="s">
        <v>12</v>
      </c>
      <c r="D98" s="247"/>
      <c r="E98" s="326" t="s">
        <v>13</v>
      </c>
      <c r="F98" s="326"/>
      <c r="G98" s="326"/>
      <c r="H98" s="323" t="s">
        <v>14</v>
      </c>
      <c r="I98" s="326" t="s">
        <v>15</v>
      </c>
      <c r="J98" s="326"/>
      <c r="K98" s="326"/>
      <c r="L98" s="326"/>
      <c r="M98" s="326" t="s">
        <v>16</v>
      </c>
      <c r="N98" s="326"/>
      <c r="O98" s="326"/>
      <c r="P98" s="326"/>
    </row>
    <row r="99" spans="1:16" x14ac:dyDescent="0.3">
      <c r="A99" s="324"/>
      <c r="B99" s="325"/>
      <c r="C99" s="324"/>
      <c r="D99" s="248"/>
      <c r="E99" s="243" t="s">
        <v>17</v>
      </c>
      <c r="F99" s="243" t="s">
        <v>18</v>
      </c>
      <c r="G99" s="243" t="s">
        <v>19</v>
      </c>
      <c r="H99" s="324"/>
      <c r="I99" s="243" t="s">
        <v>20</v>
      </c>
      <c r="J99" s="243" t="s">
        <v>21</v>
      </c>
      <c r="K99" s="243" t="s">
        <v>22</v>
      </c>
      <c r="L99" s="243" t="s">
        <v>23</v>
      </c>
      <c r="M99" s="243" t="s">
        <v>24</v>
      </c>
      <c r="N99" s="243" t="s">
        <v>25</v>
      </c>
      <c r="O99" s="243" t="s">
        <v>8</v>
      </c>
      <c r="P99" s="243" t="s">
        <v>7</v>
      </c>
    </row>
    <row r="100" spans="1:16" x14ac:dyDescent="0.3">
      <c r="A100" s="62">
        <v>1</v>
      </c>
      <c r="B100" s="62">
        <v>2</v>
      </c>
      <c r="C100" s="62">
        <v>3</v>
      </c>
      <c r="D100" s="62"/>
      <c r="E100" s="62">
        <v>4</v>
      </c>
      <c r="F100" s="62">
        <v>5</v>
      </c>
      <c r="G100" s="62">
        <v>6</v>
      </c>
      <c r="H100" s="62">
        <v>7</v>
      </c>
      <c r="I100" s="62">
        <v>8</v>
      </c>
      <c r="J100" s="62">
        <v>9</v>
      </c>
      <c r="K100" s="62">
        <v>10</v>
      </c>
      <c r="L100" s="62">
        <v>11</v>
      </c>
      <c r="M100" s="62">
        <v>12</v>
      </c>
      <c r="N100" s="62">
        <v>13</v>
      </c>
      <c r="O100" s="62">
        <v>14</v>
      </c>
      <c r="P100" s="62">
        <v>15</v>
      </c>
    </row>
    <row r="101" spans="1:16" x14ac:dyDescent="0.3">
      <c r="A101" s="63" t="s">
        <v>168</v>
      </c>
      <c r="B101" s="64" t="s">
        <v>176</v>
      </c>
      <c r="C101" s="105"/>
      <c r="D101" s="105"/>
      <c r="E101" s="105"/>
      <c r="F101" s="105"/>
      <c r="G101" s="105"/>
      <c r="H101" s="105"/>
      <c r="I101" s="105"/>
      <c r="J101" s="105"/>
      <c r="K101" s="105"/>
      <c r="L101" s="105"/>
      <c r="M101" s="105"/>
      <c r="N101" s="105"/>
      <c r="O101" s="105"/>
      <c r="P101" s="105"/>
    </row>
    <row r="102" spans="1:16" x14ac:dyDescent="0.3">
      <c r="A102" s="63" t="s">
        <v>170</v>
      </c>
      <c r="B102" s="64">
        <v>1</v>
      </c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  <c r="M102" s="105"/>
      <c r="N102" s="105"/>
      <c r="O102" s="105"/>
      <c r="P102" s="105"/>
    </row>
    <row r="103" spans="1:16" x14ac:dyDescent="0.3">
      <c r="A103" s="327" t="s">
        <v>171</v>
      </c>
      <c r="B103" s="327"/>
      <c r="C103" s="327"/>
      <c r="D103" s="327"/>
      <c r="E103" s="327"/>
      <c r="F103" s="327"/>
      <c r="G103" s="327"/>
      <c r="H103" s="327"/>
      <c r="I103" s="327"/>
      <c r="J103" s="327"/>
      <c r="K103" s="327"/>
      <c r="L103" s="327"/>
      <c r="M103" s="327"/>
      <c r="N103" s="327"/>
      <c r="O103" s="327"/>
      <c r="P103" s="327"/>
    </row>
    <row r="104" spans="1:16" ht="33" x14ac:dyDescent="0.3">
      <c r="A104" s="66" t="s">
        <v>52</v>
      </c>
      <c r="B104" s="65" t="s">
        <v>187</v>
      </c>
      <c r="C104" s="62">
        <v>130</v>
      </c>
      <c r="D104" s="273">
        <v>36.54</v>
      </c>
      <c r="E104" s="218">
        <v>14.12</v>
      </c>
      <c r="F104" s="217">
        <v>3.1399999999999997</v>
      </c>
      <c r="G104" s="217">
        <v>13.469999999999999</v>
      </c>
      <c r="H104" s="217">
        <v>139.31</v>
      </c>
      <c r="I104" s="217">
        <v>0.13</v>
      </c>
      <c r="J104" s="217">
        <v>0.4</v>
      </c>
      <c r="K104" s="218">
        <v>15.4</v>
      </c>
      <c r="L104" s="217">
        <v>1.03</v>
      </c>
      <c r="M104" s="217">
        <v>43.28</v>
      </c>
      <c r="N104" s="217">
        <v>205.74</v>
      </c>
      <c r="O104" s="217">
        <v>49.88</v>
      </c>
      <c r="P104" s="217">
        <v>1.1500000000000001</v>
      </c>
    </row>
    <row r="105" spans="1:16" x14ac:dyDescent="0.3">
      <c r="A105" s="66" t="s">
        <v>53</v>
      </c>
      <c r="B105" s="65" t="s">
        <v>6</v>
      </c>
      <c r="C105" s="62">
        <v>150</v>
      </c>
      <c r="D105" s="273">
        <v>2.42</v>
      </c>
      <c r="E105" s="217">
        <v>4.1100000000000003</v>
      </c>
      <c r="F105" s="217">
        <v>9.69</v>
      </c>
      <c r="G105" s="217">
        <v>28.59</v>
      </c>
      <c r="H105" s="217">
        <v>218.56</v>
      </c>
      <c r="I105" s="217">
        <v>0.21</v>
      </c>
      <c r="J105" s="217">
        <v>33.67</v>
      </c>
      <c r="K105" s="217">
        <v>68.84</v>
      </c>
      <c r="L105" s="217">
        <v>0.27</v>
      </c>
      <c r="M105" s="217">
        <v>49.01</v>
      </c>
      <c r="N105" s="217">
        <v>121.39</v>
      </c>
      <c r="O105" s="217">
        <v>42.13</v>
      </c>
      <c r="P105" s="217">
        <v>1.57</v>
      </c>
    </row>
    <row r="106" spans="1:16" x14ac:dyDescent="0.3">
      <c r="A106" s="62" t="s">
        <v>47</v>
      </c>
      <c r="B106" s="65" t="s">
        <v>48</v>
      </c>
      <c r="C106" s="62">
        <v>200</v>
      </c>
      <c r="D106" s="273">
        <v>1.38</v>
      </c>
      <c r="E106" s="231">
        <v>0.2</v>
      </c>
      <c r="F106" s="228">
        <v>0.02</v>
      </c>
      <c r="G106" s="228">
        <v>11.05</v>
      </c>
      <c r="H106" s="228">
        <v>45.41</v>
      </c>
      <c r="I106" s="222"/>
      <c r="J106" s="231">
        <v>0.1</v>
      </c>
      <c r="K106" s="231">
        <v>0.5</v>
      </c>
      <c r="L106" s="222"/>
      <c r="M106" s="228">
        <v>5.28</v>
      </c>
      <c r="N106" s="228">
        <v>8.24</v>
      </c>
      <c r="O106" s="231">
        <v>4.4000000000000004</v>
      </c>
      <c r="P106" s="228">
        <v>0.85</v>
      </c>
    </row>
    <row r="107" spans="1:16" x14ac:dyDescent="0.3">
      <c r="A107" s="66" t="s">
        <v>177</v>
      </c>
      <c r="B107" s="65" t="s">
        <v>3</v>
      </c>
      <c r="C107" s="62">
        <v>40</v>
      </c>
      <c r="D107" s="273">
        <v>2.4700000000000002</v>
      </c>
      <c r="E107" s="228">
        <v>2.37</v>
      </c>
      <c r="F107" s="231">
        <v>0.3</v>
      </c>
      <c r="G107" s="228">
        <v>14.49</v>
      </c>
      <c r="H107" s="231">
        <v>70.5</v>
      </c>
      <c r="I107" s="228">
        <v>0.05</v>
      </c>
      <c r="J107" s="222"/>
      <c r="K107" s="222"/>
      <c r="L107" s="228">
        <v>0.39</v>
      </c>
      <c r="M107" s="231">
        <v>6.9</v>
      </c>
      <c r="N107" s="231">
        <v>26.1</v>
      </c>
      <c r="O107" s="231">
        <v>9.9</v>
      </c>
      <c r="P107" s="231">
        <v>0.6</v>
      </c>
    </row>
    <row r="108" spans="1:16" x14ac:dyDescent="0.3">
      <c r="A108" s="62" t="s">
        <v>30</v>
      </c>
      <c r="B108" s="65" t="s">
        <v>11</v>
      </c>
      <c r="C108" s="62">
        <v>100</v>
      </c>
      <c r="D108" s="274">
        <v>14.3</v>
      </c>
      <c r="E108" s="231">
        <v>1.5</v>
      </c>
      <c r="F108" s="231">
        <v>0.5</v>
      </c>
      <c r="G108" s="221">
        <v>21</v>
      </c>
      <c r="H108" s="221">
        <v>96</v>
      </c>
      <c r="I108" s="228">
        <v>0.04</v>
      </c>
      <c r="J108" s="221">
        <v>10</v>
      </c>
      <c r="K108" s="221">
        <v>20</v>
      </c>
      <c r="L108" s="231">
        <v>0.4</v>
      </c>
      <c r="M108" s="221">
        <v>8</v>
      </c>
      <c r="N108" s="221">
        <v>28</v>
      </c>
      <c r="O108" s="221">
        <v>42</v>
      </c>
      <c r="P108" s="231">
        <v>0.6</v>
      </c>
    </row>
    <row r="109" spans="1:16" x14ac:dyDescent="0.3">
      <c r="A109" s="327" t="s">
        <v>31</v>
      </c>
      <c r="B109" s="327"/>
      <c r="C109" s="62">
        <f>SUM(C104:C108)</f>
        <v>620</v>
      </c>
      <c r="D109" s="273">
        <f>SUM(D104:D108)</f>
        <v>57.11</v>
      </c>
      <c r="E109" s="273">
        <f>SUM(E104:E108)</f>
        <v>22.3</v>
      </c>
      <c r="F109" s="273">
        <f t="shared" ref="F109:P109" si="12">SUM(F104:F108)</f>
        <v>13.649999999999999</v>
      </c>
      <c r="G109" s="273">
        <f t="shared" si="12"/>
        <v>88.6</v>
      </c>
      <c r="H109" s="273">
        <f t="shared" si="12"/>
        <v>569.78</v>
      </c>
      <c r="I109" s="273">
        <f t="shared" si="12"/>
        <v>0.42999999999999994</v>
      </c>
      <c r="J109" s="273">
        <f t="shared" si="12"/>
        <v>44.17</v>
      </c>
      <c r="K109" s="273">
        <f t="shared" si="12"/>
        <v>104.74000000000001</v>
      </c>
      <c r="L109" s="273">
        <f t="shared" si="12"/>
        <v>2.09</v>
      </c>
      <c r="M109" s="273">
        <f t="shared" si="12"/>
        <v>112.47</v>
      </c>
      <c r="N109" s="273">
        <f t="shared" si="12"/>
        <v>389.47</v>
      </c>
      <c r="O109" s="273">
        <f t="shared" si="12"/>
        <v>148.31</v>
      </c>
      <c r="P109" s="273">
        <f t="shared" si="12"/>
        <v>4.7699999999999996</v>
      </c>
    </row>
    <row r="110" spans="1:16" x14ac:dyDescent="0.3">
      <c r="A110" s="327" t="s">
        <v>2</v>
      </c>
      <c r="B110" s="327"/>
      <c r="C110" s="327"/>
      <c r="D110" s="327"/>
      <c r="E110" s="327"/>
      <c r="F110" s="327"/>
      <c r="G110" s="327"/>
      <c r="H110" s="327"/>
      <c r="I110" s="327"/>
      <c r="J110" s="327"/>
      <c r="K110" s="327"/>
      <c r="L110" s="327"/>
      <c r="M110" s="327"/>
      <c r="N110" s="327"/>
      <c r="O110" s="327"/>
      <c r="P110" s="327"/>
    </row>
    <row r="111" spans="1:16" x14ac:dyDescent="0.3">
      <c r="A111" s="192" t="s">
        <v>32</v>
      </c>
      <c r="B111" s="173" t="s">
        <v>33</v>
      </c>
      <c r="C111" s="305">
        <v>100</v>
      </c>
      <c r="D111" s="167">
        <v>12.37</v>
      </c>
      <c r="E111" s="166">
        <v>2.1</v>
      </c>
      <c r="F111" s="166">
        <v>5.18</v>
      </c>
      <c r="G111" s="166">
        <v>7.8</v>
      </c>
      <c r="H111" s="166">
        <v>86.35</v>
      </c>
      <c r="I111" s="166">
        <v>34.35</v>
      </c>
      <c r="J111" s="167">
        <v>276.5</v>
      </c>
      <c r="K111" s="166">
        <v>2.38</v>
      </c>
      <c r="L111" s="166">
        <v>39.42</v>
      </c>
      <c r="M111" s="166">
        <v>46.16</v>
      </c>
      <c r="N111" s="166">
        <v>20.440000000000001</v>
      </c>
      <c r="O111" s="166">
        <v>0.69</v>
      </c>
      <c r="P111" s="249">
        <v>0.42</v>
      </c>
    </row>
    <row r="112" spans="1:16" ht="40.5" customHeight="1" x14ac:dyDescent="0.3">
      <c r="A112" s="68" t="s">
        <v>71</v>
      </c>
      <c r="B112" s="65" t="s">
        <v>72</v>
      </c>
      <c r="C112" s="62">
        <v>250</v>
      </c>
      <c r="D112" s="66">
        <v>9.7100000000000009</v>
      </c>
      <c r="E112" s="182">
        <v>6.71</v>
      </c>
      <c r="F112" s="182">
        <v>7.36</v>
      </c>
      <c r="G112" s="182">
        <v>17.55</v>
      </c>
      <c r="H112" s="182">
        <v>163.68</v>
      </c>
      <c r="I112" s="182">
        <v>0.31</v>
      </c>
      <c r="J112" s="183">
        <v>12.6</v>
      </c>
      <c r="K112" s="182">
        <v>211.59</v>
      </c>
      <c r="L112" s="182">
        <v>1.55</v>
      </c>
      <c r="M112" s="182">
        <v>17.239999999999998</v>
      </c>
      <c r="N112" s="182">
        <v>97.48</v>
      </c>
      <c r="O112" s="182">
        <v>27.25</v>
      </c>
      <c r="P112" s="182">
        <v>1.07</v>
      </c>
    </row>
    <row r="113" spans="1:16" x14ac:dyDescent="0.3">
      <c r="A113" s="76" t="s">
        <v>205</v>
      </c>
      <c r="B113" s="73" t="s">
        <v>204</v>
      </c>
      <c r="C113" s="72">
        <v>100</v>
      </c>
      <c r="D113" s="141">
        <v>42.76</v>
      </c>
      <c r="E113" s="166">
        <v>10.34</v>
      </c>
      <c r="F113" s="166">
        <v>15.66</v>
      </c>
      <c r="G113" s="166">
        <v>1.88</v>
      </c>
      <c r="H113" s="166">
        <v>178.96</v>
      </c>
      <c r="I113" s="167">
        <v>0.5</v>
      </c>
      <c r="J113" s="166">
        <v>4.08</v>
      </c>
      <c r="K113" s="167">
        <v>181.3</v>
      </c>
      <c r="L113" s="166">
        <v>0.15</v>
      </c>
      <c r="M113" s="166">
        <v>13.95</v>
      </c>
      <c r="N113" s="166">
        <v>151.13</v>
      </c>
      <c r="O113" s="167">
        <v>22.3</v>
      </c>
      <c r="P113" s="166">
        <v>2.21</v>
      </c>
    </row>
    <row r="114" spans="1:16" x14ac:dyDescent="0.3">
      <c r="A114" s="62" t="s">
        <v>54</v>
      </c>
      <c r="B114" s="65" t="s">
        <v>4</v>
      </c>
      <c r="C114" s="153">
        <v>180</v>
      </c>
      <c r="D114" s="94">
        <v>7.36</v>
      </c>
      <c r="E114" s="166">
        <v>7.57</v>
      </c>
      <c r="F114" s="166">
        <v>3.63</v>
      </c>
      <c r="G114" s="166">
        <v>34.28</v>
      </c>
      <c r="H114" s="166">
        <v>199.76</v>
      </c>
      <c r="I114" s="166">
        <v>0.26</v>
      </c>
      <c r="J114" s="170"/>
      <c r="K114" s="165">
        <v>13</v>
      </c>
      <c r="L114" s="167">
        <v>0.5</v>
      </c>
      <c r="M114" s="166">
        <v>12.98</v>
      </c>
      <c r="N114" s="166">
        <v>179.33</v>
      </c>
      <c r="O114" s="166">
        <v>120.04</v>
      </c>
      <c r="P114" s="166">
        <v>4.03</v>
      </c>
    </row>
    <row r="115" spans="1:16" x14ac:dyDescent="0.3">
      <c r="A115" s="62" t="s">
        <v>47</v>
      </c>
      <c r="B115" s="65" t="s">
        <v>48</v>
      </c>
      <c r="C115" s="62">
        <v>200</v>
      </c>
      <c r="D115" s="66">
        <v>1.38</v>
      </c>
      <c r="E115" s="86">
        <v>0.2</v>
      </c>
      <c r="F115" s="85">
        <v>0.02</v>
      </c>
      <c r="G115" s="85">
        <v>11.05</v>
      </c>
      <c r="H115" s="85">
        <v>45.41</v>
      </c>
      <c r="I115" s="107"/>
      <c r="J115" s="86">
        <v>0.1</v>
      </c>
      <c r="K115" s="86">
        <v>0.5</v>
      </c>
      <c r="L115" s="107"/>
      <c r="M115" s="85">
        <v>5.28</v>
      </c>
      <c r="N115" s="85">
        <v>8.24</v>
      </c>
      <c r="O115" s="86">
        <v>4.4000000000000004</v>
      </c>
      <c r="P115" s="85">
        <v>0.85</v>
      </c>
    </row>
    <row r="116" spans="1:16" x14ac:dyDescent="0.3">
      <c r="A116" s="179" t="s">
        <v>178</v>
      </c>
      <c r="B116" s="173" t="s">
        <v>38</v>
      </c>
      <c r="C116" s="193">
        <v>80</v>
      </c>
      <c r="D116" s="194">
        <v>2.29</v>
      </c>
      <c r="E116" s="196">
        <v>5.16</v>
      </c>
      <c r="F116" s="196">
        <v>0.4</v>
      </c>
      <c r="G116" s="197">
        <v>29.32</v>
      </c>
      <c r="H116" s="195">
        <v>148</v>
      </c>
      <c r="I116" s="197">
        <v>0.09</v>
      </c>
      <c r="J116" s="198"/>
      <c r="K116" s="198"/>
      <c r="L116" s="196">
        <v>0.7</v>
      </c>
      <c r="M116" s="196">
        <v>14.5</v>
      </c>
      <c r="N116" s="195">
        <v>75</v>
      </c>
      <c r="O116" s="196">
        <v>23.5</v>
      </c>
      <c r="P116" s="197">
        <v>1.95</v>
      </c>
    </row>
    <row r="117" spans="1:16" x14ac:dyDescent="0.3">
      <c r="A117" s="327" t="s">
        <v>39</v>
      </c>
      <c r="B117" s="327"/>
      <c r="C117" s="126">
        <f>SUM(C111:C116)</f>
        <v>910</v>
      </c>
      <c r="D117" s="139">
        <f t="shared" ref="D117:P117" si="13">SUM(D111:D116)</f>
        <v>75.87</v>
      </c>
      <c r="E117" s="139">
        <f t="shared" si="13"/>
        <v>32.08</v>
      </c>
      <c r="F117" s="139">
        <f t="shared" si="13"/>
        <v>32.25</v>
      </c>
      <c r="G117" s="139">
        <f t="shared" si="13"/>
        <v>101.88</v>
      </c>
      <c r="H117" s="139">
        <f t="shared" si="13"/>
        <v>822.16</v>
      </c>
      <c r="I117" s="139">
        <f t="shared" si="13"/>
        <v>35.510000000000005</v>
      </c>
      <c r="J117" s="139">
        <f t="shared" si="13"/>
        <v>293.28000000000003</v>
      </c>
      <c r="K117" s="139">
        <f t="shared" si="13"/>
        <v>408.77</v>
      </c>
      <c r="L117" s="139">
        <f t="shared" si="13"/>
        <v>42.32</v>
      </c>
      <c r="M117" s="139">
        <f t="shared" si="13"/>
        <v>110.11</v>
      </c>
      <c r="N117" s="139">
        <f t="shared" si="13"/>
        <v>531.62</v>
      </c>
      <c r="O117" s="139">
        <f t="shared" si="13"/>
        <v>198.18</v>
      </c>
      <c r="P117" s="139">
        <f t="shared" si="13"/>
        <v>10.53</v>
      </c>
    </row>
    <row r="118" spans="1:16" ht="16.5" customHeight="1" x14ac:dyDescent="0.3">
      <c r="A118" s="328" t="s">
        <v>172</v>
      </c>
      <c r="B118" s="328"/>
      <c r="C118" s="81">
        <f t="shared" ref="C118:P118" si="14">C117+C109</f>
        <v>1530</v>
      </c>
      <c r="D118" s="142">
        <f t="shared" si="14"/>
        <v>132.98000000000002</v>
      </c>
      <c r="E118" s="82">
        <f t="shared" si="14"/>
        <v>54.379999999999995</v>
      </c>
      <c r="F118" s="82">
        <f t="shared" si="14"/>
        <v>45.9</v>
      </c>
      <c r="G118" s="82">
        <f t="shared" si="14"/>
        <v>190.48</v>
      </c>
      <c r="H118" s="82">
        <f t="shared" si="14"/>
        <v>1391.94</v>
      </c>
      <c r="I118" s="82">
        <f t="shared" si="14"/>
        <v>35.940000000000005</v>
      </c>
      <c r="J118" s="82">
        <f t="shared" si="14"/>
        <v>337.45000000000005</v>
      </c>
      <c r="K118" s="82">
        <f t="shared" si="14"/>
        <v>513.51</v>
      </c>
      <c r="L118" s="82">
        <f t="shared" si="14"/>
        <v>44.41</v>
      </c>
      <c r="M118" s="82">
        <f t="shared" si="14"/>
        <v>222.57999999999998</v>
      </c>
      <c r="N118" s="82">
        <f t="shared" si="14"/>
        <v>921.09</v>
      </c>
      <c r="O118" s="82">
        <f t="shared" si="14"/>
        <v>346.49</v>
      </c>
      <c r="P118" s="82">
        <f t="shared" si="14"/>
        <v>15.299999999999999</v>
      </c>
    </row>
    <row r="119" spans="1:16" ht="16.5" customHeight="1" x14ac:dyDescent="0.3">
      <c r="E119" s="95">
        <f>G118/E118</f>
        <v>3.5027583670467086</v>
      </c>
      <c r="F119" s="95">
        <f>G118/F118</f>
        <v>4.1498910675381264</v>
      </c>
      <c r="N119" s="329"/>
      <c r="O119" s="329"/>
      <c r="P119" s="329"/>
    </row>
    <row r="120" spans="1:16" ht="16.5" customHeight="1" x14ac:dyDescent="0.3">
      <c r="A120" s="240"/>
      <c r="B120" s="322"/>
      <c r="C120" s="322"/>
      <c r="D120" s="322"/>
      <c r="E120" s="322"/>
      <c r="F120" s="322"/>
      <c r="G120" s="322"/>
      <c r="H120" s="322"/>
      <c r="I120" s="322"/>
      <c r="J120" s="322"/>
      <c r="K120" s="322"/>
      <c r="L120" s="322"/>
      <c r="M120" s="322"/>
      <c r="N120" s="322"/>
      <c r="O120" s="57"/>
      <c r="P120" s="57"/>
    </row>
    <row r="121" spans="1:16" x14ac:dyDescent="0.3">
      <c r="A121" s="323" t="s">
        <v>26</v>
      </c>
      <c r="B121" s="323" t="s">
        <v>0</v>
      </c>
      <c r="C121" s="323" t="s">
        <v>12</v>
      </c>
      <c r="D121" s="247"/>
      <c r="E121" s="326" t="s">
        <v>13</v>
      </c>
      <c r="F121" s="326"/>
      <c r="G121" s="326"/>
      <c r="H121" s="323" t="s">
        <v>14</v>
      </c>
      <c r="I121" s="326" t="s">
        <v>15</v>
      </c>
      <c r="J121" s="326"/>
      <c r="K121" s="326"/>
      <c r="L121" s="326"/>
      <c r="M121" s="326" t="s">
        <v>16</v>
      </c>
      <c r="N121" s="326"/>
      <c r="O121" s="326"/>
      <c r="P121" s="326"/>
    </row>
    <row r="122" spans="1:16" x14ac:dyDescent="0.3">
      <c r="A122" s="324"/>
      <c r="B122" s="325"/>
      <c r="C122" s="324"/>
      <c r="D122" s="248"/>
      <c r="E122" s="243" t="s">
        <v>17</v>
      </c>
      <c r="F122" s="243" t="s">
        <v>18</v>
      </c>
      <c r="G122" s="243" t="s">
        <v>19</v>
      </c>
      <c r="H122" s="324"/>
      <c r="I122" s="243" t="s">
        <v>20</v>
      </c>
      <c r="J122" s="243" t="s">
        <v>21</v>
      </c>
      <c r="K122" s="243" t="s">
        <v>22</v>
      </c>
      <c r="L122" s="243" t="s">
        <v>23</v>
      </c>
      <c r="M122" s="243" t="s">
        <v>24</v>
      </c>
      <c r="N122" s="243" t="s">
        <v>25</v>
      </c>
      <c r="O122" s="243" t="s">
        <v>8</v>
      </c>
      <c r="P122" s="243" t="s">
        <v>7</v>
      </c>
    </row>
    <row r="123" spans="1:16" x14ac:dyDescent="0.3">
      <c r="A123" s="62">
        <v>1</v>
      </c>
      <c r="B123" s="62">
        <v>2</v>
      </c>
      <c r="C123" s="62">
        <v>3</v>
      </c>
      <c r="D123" s="62"/>
      <c r="E123" s="62">
        <v>4</v>
      </c>
      <c r="F123" s="62">
        <v>5</v>
      </c>
      <c r="G123" s="62">
        <v>6</v>
      </c>
      <c r="H123" s="62">
        <v>7</v>
      </c>
      <c r="I123" s="62">
        <v>8</v>
      </c>
      <c r="J123" s="62">
        <v>9</v>
      </c>
      <c r="K123" s="62">
        <v>10</v>
      </c>
      <c r="L123" s="62">
        <v>11</v>
      </c>
      <c r="M123" s="62">
        <v>12</v>
      </c>
      <c r="N123" s="62">
        <v>13</v>
      </c>
      <c r="O123" s="62">
        <v>14</v>
      </c>
      <c r="P123" s="62">
        <v>15</v>
      </c>
    </row>
    <row r="124" spans="1:16" x14ac:dyDescent="0.3">
      <c r="A124" s="63" t="s">
        <v>168</v>
      </c>
      <c r="B124" s="64" t="s">
        <v>169</v>
      </c>
      <c r="C124" s="105"/>
      <c r="D124" s="105"/>
      <c r="E124" s="105"/>
      <c r="F124" s="105"/>
      <c r="G124" s="105"/>
      <c r="H124" s="105"/>
      <c r="I124" s="105"/>
      <c r="J124" s="105"/>
      <c r="K124" s="105"/>
      <c r="L124" s="105"/>
      <c r="M124" s="105"/>
      <c r="N124" s="105"/>
      <c r="O124" s="105"/>
      <c r="P124" s="105"/>
    </row>
    <row r="125" spans="1:16" x14ac:dyDescent="0.3">
      <c r="A125" s="63" t="s">
        <v>170</v>
      </c>
      <c r="B125" s="64">
        <v>2</v>
      </c>
      <c r="C125" s="105"/>
      <c r="D125" s="105"/>
      <c r="E125" s="105"/>
      <c r="F125" s="105"/>
      <c r="G125" s="105"/>
      <c r="H125" s="105"/>
      <c r="I125" s="105"/>
      <c r="J125" s="105"/>
      <c r="K125" s="105"/>
      <c r="L125" s="105"/>
      <c r="M125" s="105"/>
      <c r="N125" s="105"/>
      <c r="O125" s="105"/>
      <c r="P125" s="105"/>
    </row>
    <row r="126" spans="1:16" x14ac:dyDescent="0.3">
      <c r="A126" s="327" t="s">
        <v>171</v>
      </c>
      <c r="B126" s="327"/>
      <c r="C126" s="327"/>
      <c r="D126" s="327"/>
      <c r="E126" s="327"/>
      <c r="F126" s="327"/>
      <c r="G126" s="327"/>
      <c r="H126" s="327"/>
      <c r="I126" s="327"/>
      <c r="J126" s="327"/>
      <c r="K126" s="327"/>
      <c r="L126" s="327"/>
      <c r="M126" s="327"/>
      <c r="N126" s="327"/>
      <c r="O126" s="327"/>
      <c r="P126" s="327"/>
    </row>
    <row r="127" spans="1:16" ht="33" x14ac:dyDescent="0.3">
      <c r="A127" s="66" t="s">
        <v>61</v>
      </c>
      <c r="B127" s="65" t="s">
        <v>62</v>
      </c>
      <c r="C127" s="62">
        <v>200</v>
      </c>
      <c r="D127" s="62">
        <v>13.66</v>
      </c>
      <c r="E127" s="217">
        <v>7.63</v>
      </c>
      <c r="F127" s="217">
        <v>9.35</v>
      </c>
      <c r="G127" s="217">
        <v>35.36</v>
      </c>
      <c r="H127" s="217">
        <v>256.70999999999998</v>
      </c>
      <c r="I127" s="217">
        <v>0.23</v>
      </c>
      <c r="J127" s="217">
        <v>0.24</v>
      </c>
      <c r="K127" s="218">
        <v>45.5</v>
      </c>
      <c r="L127" s="217">
        <v>0.52</v>
      </c>
      <c r="M127" s="217">
        <v>170.21</v>
      </c>
      <c r="N127" s="217">
        <v>214.22</v>
      </c>
      <c r="O127" s="217">
        <v>23.74</v>
      </c>
      <c r="P127" s="217">
        <v>1.66</v>
      </c>
    </row>
    <row r="128" spans="1:16" ht="33" x14ac:dyDescent="0.3">
      <c r="A128" s="62" t="s">
        <v>55</v>
      </c>
      <c r="B128" s="65" t="s">
        <v>56</v>
      </c>
      <c r="C128" s="62">
        <v>200</v>
      </c>
      <c r="D128" s="62">
        <v>10.17</v>
      </c>
      <c r="E128" s="267">
        <v>2.94</v>
      </c>
      <c r="F128" s="267">
        <v>3.24</v>
      </c>
      <c r="G128" s="275">
        <v>15.82</v>
      </c>
      <c r="H128" s="276">
        <v>105.04</v>
      </c>
      <c r="I128" s="276">
        <v>0.04</v>
      </c>
      <c r="J128" s="277">
        <v>0.3</v>
      </c>
      <c r="K128" s="278">
        <v>20</v>
      </c>
      <c r="L128" s="279"/>
      <c r="M128" s="276">
        <v>140.54</v>
      </c>
      <c r="N128" s="278">
        <v>90</v>
      </c>
      <c r="O128" s="276">
        <v>14.05</v>
      </c>
      <c r="P128" s="276">
        <v>0.13</v>
      </c>
    </row>
    <row r="129" spans="1:16" x14ac:dyDescent="0.3">
      <c r="A129" s="179" t="s">
        <v>195</v>
      </c>
      <c r="B129" s="173" t="s">
        <v>194</v>
      </c>
      <c r="C129" s="92">
        <v>50</v>
      </c>
      <c r="D129" s="174">
        <v>2.4700000000000002</v>
      </c>
      <c r="E129" s="280">
        <v>3.21</v>
      </c>
      <c r="F129" s="281">
        <v>8.65</v>
      </c>
      <c r="G129" s="280">
        <v>19.399999999999999</v>
      </c>
      <c r="H129" s="281">
        <v>168.8</v>
      </c>
      <c r="I129" s="280">
        <v>0.05</v>
      </c>
      <c r="J129" s="282"/>
      <c r="K129" s="282">
        <v>59</v>
      </c>
      <c r="L129" s="280">
        <v>0.39</v>
      </c>
      <c r="M129" s="281">
        <v>6.9</v>
      </c>
      <c r="N129" s="281">
        <v>26.1</v>
      </c>
      <c r="O129" s="281">
        <v>9.9</v>
      </c>
      <c r="P129" s="281">
        <v>0.6</v>
      </c>
    </row>
    <row r="130" spans="1:16" x14ac:dyDescent="0.3">
      <c r="A130" s="66" t="s">
        <v>30</v>
      </c>
      <c r="B130" s="65" t="s">
        <v>10</v>
      </c>
      <c r="C130" s="126">
        <v>100</v>
      </c>
      <c r="D130" s="159">
        <v>11</v>
      </c>
      <c r="E130" s="283">
        <v>0.4</v>
      </c>
      <c r="F130" s="277">
        <v>0.4</v>
      </c>
      <c r="G130" s="277">
        <v>9.8000000000000007</v>
      </c>
      <c r="H130" s="278">
        <v>47</v>
      </c>
      <c r="I130" s="276">
        <v>0.03</v>
      </c>
      <c r="J130" s="278">
        <v>10</v>
      </c>
      <c r="K130" s="278">
        <v>5</v>
      </c>
      <c r="L130" s="277">
        <v>0.2</v>
      </c>
      <c r="M130" s="278">
        <v>16</v>
      </c>
      <c r="N130" s="278">
        <v>11</v>
      </c>
      <c r="O130" s="278">
        <v>9</v>
      </c>
      <c r="P130" s="277">
        <v>2.2000000000000002</v>
      </c>
    </row>
    <row r="131" spans="1:16" x14ac:dyDescent="0.3">
      <c r="A131" s="66" t="s">
        <v>206</v>
      </c>
      <c r="B131" s="65" t="s">
        <v>197</v>
      </c>
      <c r="C131" s="126">
        <v>75</v>
      </c>
      <c r="D131" s="159"/>
      <c r="E131" s="283">
        <v>9.4</v>
      </c>
      <c r="F131" s="277">
        <v>9.23</v>
      </c>
      <c r="G131" s="277">
        <v>27.76</v>
      </c>
      <c r="H131" s="278">
        <v>232.64</v>
      </c>
      <c r="I131" s="276">
        <v>0.08</v>
      </c>
      <c r="J131" s="278">
        <v>0.15</v>
      </c>
      <c r="K131" s="278">
        <v>31.8</v>
      </c>
      <c r="L131" s="277">
        <v>2.58</v>
      </c>
      <c r="M131" s="278">
        <v>60.35</v>
      </c>
      <c r="N131" s="278">
        <v>1.31</v>
      </c>
      <c r="O131" s="278">
        <v>12.33</v>
      </c>
      <c r="P131" s="277">
        <v>0.69</v>
      </c>
    </row>
    <row r="132" spans="1:16" x14ac:dyDescent="0.3">
      <c r="A132" s="327" t="s">
        <v>31</v>
      </c>
      <c r="B132" s="327"/>
      <c r="C132" s="126">
        <f>SUM(C127:C131)</f>
        <v>625</v>
      </c>
      <c r="D132" s="139">
        <f>SUM(D127:D130)</f>
        <v>37.299999999999997</v>
      </c>
      <c r="E132" s="263">
        <f>SUM(E127:E131)</f>
        <v>23.580000000000002</v>
      </c>
      <c r="F132" s="263">
        <f t="shared" ref="F132:P132" si="15">SUM(F127:F131)</f>
        <v>30.87</v>
      </c>
      <c r="G132" s="263">
        <f t="shared" si="15"/>
        <v>108.14</v>
      </c>
      <c r="H132" s="263">
        <f t="shared" si="15"/>
        <v>810.18999999999994</v>
      </c>
      <c r="I132" s="263">
        <f t="shared" si="15"/>
        <v>0.43</v>
      </c>
      <c r="J132" s="263">
        <f t="shared" si="15"/>
        <v>10.69</v>
      </c>
      <c r="K132" s="263">
        <f t="shared" si="15"/>
        <v>161.30000000000001</v>
      </c>
      <c r="L132" s="263">
        <f t="shared" si="15"/>
        <v>3.6900000000000004</v>
      </c>
      <c r="M132" s="263">
        <f t="shared" si="15"/>
        <v>394</v>
      </c>
      <c r="N132" s="263">
        <f t="shared" si="15"/>
        <v>342.63000000000005</v>
      </c>
      <c r="O132" s="263">
        <f t="shared" si="15"/>
        <v>69.02</v>
      </c>
      <c r="P132" s="263">
        <f t="shared" si="15"/>
        <v>5.2799999999999994</v>
      </c>
    </row>
    <row r="133" spans="1:16" x14ac:dyDescent="0.3">
      <c r="A133" s="327" t="s">
        <v>2</v>
      </c>
      <c r="B133" s="327"/>
      <c r="C133" s="327"/>
      <c r="D133" s="327"/>
      <c r="E133" s="327"/>
      <c r="F133" s="327"/>
      <c r="G133" s="327"/>
      <c r="H133" s="327"/>
      <c r="I133" s="327"/>
      <c r="J133" s="327"/>
      <c r="K133" s="327"/>
      <c r="L133" s="327"/>
      <c r="M133" s="327"/>
      <c r="N133" s="327"/>
      <c r="O133" s="327"/>
      <c r="P133" s="327"/>
    </row>
    <row r="134" spans="1:16" x14ac:dyDescent="0.3">
      <c r="A134" s="66" t="s">
        <v>50</v>
      </c>
      <c r="B134" s="65" t="s">
        <v>51</v>
      </c>
      <c r="C134" s="62">
        <v>100</v>
      </c>
      <c r="D134" s="66">
        <v>2.63</v>
      </c>
      <c r="E134" s="215">
        <v>1.71</v>
      </c>
      <c r="F134" s="215">
        <v>5.18</v>
      </c>
      <c r="G134" s="215">
        <v>4.83</v>
      </c>
      <c r="H134" s="215">
        <v>73.09</v>
      </c>
      <c r="I134" s="215">
        <v>0.03</v>
      </c>
      <c r="J134" s="216">
        <v>40.1</v>
      </c>
      <c r="K134" s="215">
        <v>202.64</v>
      </c>
      <c r="L134" s="215">
        <v>2.33</v>
      </c>
      <c r="M134" s="215">
        <v>46.04</v>
      </c>
      <c r="N134" s="215">
        <v>33.11</v>
      </c>
      <c r="O134" s="215">
        <v>17.95</v>
      </c>
      <c r="P134" s="215">
        <v>0.61</v>
      </c>
    </row>
    <row r="135" spans="1:16" ht="33" x14ac:dyDescent="0.3">
      <c r="A135" s="66" t="s">
        <v>82</v>
      </c>
      <c r="B135" s="65" t="s">
        <v>83</v>
      </c>
      <c r="C135" s="126">
        <v>250</v>
      </c>
      <c r="D135" s="256">
        <v>7.54</v>
      </c>
      <c r="E135" s="216">
        <v>8.3000000000000007</v>
      </c>
      <c r="F135" s="215">
        <v>5.64</v>
      </c>
      <c r="G135" s="215">
        <v>19.28</v>
      </c>
      <c r="H135" s="215">
        <v>161.47</v>
      </c>
      <c r="I135" s="215">
        <v>0.37</v>
      </c>
      <c r="J135" s="215">
        <v>11.76</v>
      </c>
      <c r="K135" s="216">
        <v>207.1</v>
      </c>
      <c r="L135" s="215">
        <v>1.57</v>
      </c>
      <c r="M135" s="215">
        <v>32.630000000000003</v>
      </c>
      <c r="N135" s="215">
        <v>106.81</v>
      </c>
      <c r="O135" s="216">
        <v>36.9</v>
      </c>
      <c r="P135" s="215">
        <v>2.19</v>
      </c>
    </row>
    <row r="136" spans="1:16" x14ac:dyDescent="0.3">
      <c r="A136" s="66" t="s">
        <v>73</v>
      </c>
      <c r="B136" s="65" t="s">
        <v>74</v>
      </c>
      <c r="C136" s="62">
        <v>280</v>
      </c>
      <c r="D136" s="66">
        <v>47.25</v>
      </c>
      <c r="E136" s="215">
        <v>18.54</v>
      </c>
      <c r="F136" s="215">
        <v>16.225000000000001</v>
      </c>
      <c r="G136" s="216">
        <v>35.6</v>
      </c>
      <c r="H136" s="215">
        <v>404.48</v>
      </c>
      <c r="I136" s="215">
        <v>0.35</v>
      </c>
      <c r="J136" s="216">
        <v>44.1</v>
      </c>
      <c r="K136" s="215">
        <v>22.62</v>
      </c>
      <c r="L136" s="215">
        <v>3.78</v>
      </c>
      <c r="M136" s="216">
        <v>38.1</v>
      </c>
      <c r="N136" s="215">
        <v>322.68</v>
      </c>
      <c r="O136" s="215">
        <v>72.290000000000006</v>
      </c>
      <c r="P136" s="216">
        <v>2.9</v>
      </c>
    </row>
    <row r="137" spans="1:16" x14ac:dyDescent="0.3">
      <c r="A137" s="62" t="s">
        <v>47</v>
      </c>
      <c r="B137" s="65" t="s">
        <v>48</v>
      </c>
      <c r="C137" s="62">
        <v>200</v>
      </c>
      <c r="D137" s="66">
        <v>1.38</v>
      </c>
      <c r="E137" s="231">
        <v>0.2</v>
      </c>
      <c r="F137" s="228">
        <v>0.02</v>
      </c>
      <c r="G137" s="228">
        <v>11.05</v>
      </c>
      <c r="H137" s="228">
        <v>45.41</v>
      </c>
      <c r="I137" s="222"/>
      <c r="J137" s="231">
        <v>0.1</v>
      </c>
      <c r="K137" s="231">
        <v>0.5</v>
      </c>
      <c r="L137" s="222"/>
      <c r="M137" s="228">
        <v>5.28</v>
      </c>
      <c r="N137" s="228">
        <v>8.24</v>
      </c>
      <c r="O137" s="231">
        <v>4.4000000000000004</v>
      </c>
      <c r="P137" s="228">
        <v>0.85</v>
      </c>
    </row>
    <row r="138" spans="1:16" x14ac:dyDescent="0.3">
      <c r="A138" s="179" t="s">
        <v>178</v>
      </c>
      <c r="B138" s="173" t="s">
        <v>38</v>
      </c>
      <c r="C138" s="193">
        <v>80</v>
      </c>
      <c r="D138" s="194">
        <v>2.29</v>
      </c>
      <c r="E138" s="268">
        <v>5.16</v>
      </c>
      <c r="F138" s="268">
        <v>0.4</v>
      </c>
      <c r="G138" s="269">
        <v>29.32</v>
      </c>
      <c r="H138" s="270">
        <v>148</v>
      </c>
      <c r="I138" s="269">
        <v>0.09</v>
      </c>
      <c r="J138" s="271"/>
      <c r="K138" s="271"/>
      <c r="L138" s="268">
        <v>0.7</v>
      </c>
      <c r="M138" s="268">
        <v>14.5</v>
      </c>
      <c r="N138" s="270">
        <v>75</v>
      </c>
      <c r="O138" s="268">
        <v>23.5</v>
      </c>
      <c r="P138" s="269">
        <v>1.95</v>
      </c>
    </row>
    <row r="139" spans="1:16" x14ac:dyDescent="0.3">
      <c r="A139" s="327" t="s">
        <v>39</v>
      </c>
      <c r="B139" s="327"/>
      <c r="C139" s="131">
        <f>SUM(C134:C138)</f>
        <v>910</v>
      </c>
      <c r="D139" s="140">
        <f>SUM(D134:D138)</f>
        <v>61.09</v>
      </c>
      <c r="E139" s="284">
        <f>SUM(E134:E138)</f>
        <v>33.909999999999997</v>
      </c>
      <c r="F139" s="284">
        <f t="shared" ref="F139:P139" si="16">SUM(F134:F138)</f>
        <v>27.465</v>
      </c>
      <c r="G139" s="284">
        <f t="shared" si="16"/>
        <v>100.08000000000001</v>
      </c>
      <c r="H139" s="284">
        <f t="shared" si="16"/>
        <v>832.44999999999993</v>
      </c>
      <c r="I139" s="284">
        <f t="shared" si="16"/>
        <v>0.84</v>
      </c>
      <c r="J139" s="284">
        <f t="shared" si="16"/>
        <v>96.06</v>
      </c>
      <c r="K139" s="284">
        <f t="shared" si="16"/>
        <v>432.86</v>
      </c>
      <c r="L139" s="284">
        <f t="shared" si="16"/>
        <v>8.379999999999999</v>
      </c>
      <c r="M139" s="284">
        <f t="shared" si="16"/>
        <v>136.55000000000001</v>
      </c>
      <c r="N139" s="284">
        <f t="shared" si="16"/>
        <v>545.84</v>
      </c>
      <c r="O139" s="284">
        <f t="shared" si="16"/>
        <v>155.04</v>
      </c>
      <c r="P139" s="284">
        <f t="shared" si="16"/>
        <v>8.4999999999999982</v>
      </c>
    </row>
    <row r="140" spans="1:16" x14ac:dyDescent="0.3">
      <c r="A140" s="328" t="s">
        <v>172</v>
      </c>
      <c r="B140" s="328"/>
      <c r="C140" s="132">
        <f>C139+C132</f>
        <v>1535</v>
      </c>
      <c r="D140" s="150">
        <f>D139+D132</f>
        <v>98.39</v>
      </c>
      <c r="E140" s="285">
        <f>E139+E132</f>
        <v>57.489999999999995</v>
      </c>
      <c r="F140" s="285">
        <f t="shared" ref="F140:P140" si="17">F139+F132</f>
        <v>58.335000000000001</v>
      </c>
      <c r="G140" s="285">
        <f t="shared" si="17"/>
        <v>208.22000000000003</v>
      </c>
      <c r="H140" s="285">
        <f t="shared" si="17"/>
        <v>1642.6399999999999</v>
      </c>
      <c r="I140" s="285">
        <f t="shared" si="17"/>
        <v>1.27</v>
      </c>
      <c r="J140" s="285">
        <f t="shared" si="17"/>
        <v>106.75</v>
      </c>
      <c r="K140" s="285">
        <f t="shared" si="17"/>
        <v>594.16000000000008</v>
      </c>
      <c r="L140" s="285">
        <f t="shared" si="17"/>
        <v>12.07</v>
      </c>
      <c r="M140" s="285">
        <f t="shared" si="17"/>
        <v>530.54999999999995</v>
      </c>
      <c r="N140" s="285">
        <f t="shared" si="17"/>
        <v>888.47</v>
      </c>
      <c r="O140" s="285">
        <f t="shared" si="17"/>
        <v>224.06</v>
      </c>
      <c r="P140" s="285">
        <f t="shared" si="17"/>
        <v>13.779999999999998</v>
      </c>
    </row>
    <row r="141" spans="1:16" x14ac:dyDescent="0.3">
      <c r="E141" s="95"/>
      <c r="F141" s="95"/>
      <c r="N141" s="329"/>
      <c r="O141" s="329"/>
      <c r="P141" s="329"/>
    </row>
    <row r="142" spans="1:16" x14ac:dyDescent="0.3">
      <c r="A142" s="240"/>
      <c r="B142" s="322"/>
      <c r="C142" s="322"/>
      <c r="D142" s="322"/>
      <c r="E142" s="322"/>
      <c r="F142" s="322"/>
      <c r="G142" s="322"/>
      <c r="H142" s="322"/>
      <c r="I142" s="322"/>
      <c r="J142" s="322"/>
      <c r="K142" s="322"/>
      <c r="L142" s="322"/>
      <c r="M142" s="322"/>
      <c r="N142" s="322"/>
      <c r="O142" s="57"/>
      <c r="P142" s="57"/>
    </row>
    <row r="143" spans="1:16" x14ac:dyDescent="0.3">
      <c r="A143" s="323" t="s">
        <v>26</v>
      </c>
      <c r="B143" s="323" t="s">
        <v>0</v>
      </c>
      <c r="C143" s="323" t="s">
        <v>12</v>
      </c>
      <c r="D143" s="247"/>
      <c r="E143" s="326" t="s">
        <v>13</v>
      </c>
      <c r="F143" s="326"/>
      <c r="G143" s="326"/>
      <c r="H143" s="323" t="s">
        <v>14</v>
      </c>
      <c r="I143" s="326" t="s">
        <v>15</v>
      </c>
      <c r="J143" s="326"/>
      <c r="K143" s="326"/>
      <c r="L143" s="326"/>
      <c r="M143" s="326" t="s">
        <v>16</v>
      </c>
      <c r="N143" s="326"/>
      <c r="O143" s="326"/>
      <c r="P143" s="326"/>
    </row>
    <row r="144" spans="1:16" x14ac:dyDescent="0.3">
      <c r="A144" s="324"/>
      <c r="B144" s="325"/>
      <c r="C144" s="324"/>
      <c r="D144" s="248"/>
      <c r="E144" s="243" t="s">
        <v>17</v>
      </c>
      <c r="F144" s="243" t="s">
        <v>18</v>
      </c>
      <c r="G144" s="243" t="s">
        <v>19</v>
      </c>
      <c r="H144" s="324"/>
      <c r="I144" s="243" t="s">
        <v>20</v>
      </c>
      <c r="J144" s="243" t="s">
        <v>21</v>
      </c>
      <c r="K144" s="243" t="s">
        <v>22</v>
      </c>
      <c r="L144" s="243" t="s">
        <v>23</v>
      </c>
      <c r="M144" s="243" t="s">
        <v>24</v>
      </c>
      <c r="N144" s="243" t="s">
        <v>25</v>
      </c>
      <c r="O144" s="243" t="s">
        <v>8</v>
      </c>
      <c r="P144" s="243" t="s">
        <v>7</v>
      </c>
    </row>
    <row r="145" spans="1:16" x14ac:dyDescent="0.3">
      <c r="A145" s="62">
        <v>1</v>
      </c>
      <c r="B145" s="62">
        <v>2</v>
      </c>
      <c r="C145" s="62">
        <v>3</v>
      </c>
      <c r="D145" s="62"/>
      <c r="E145" s="62">
        <v>4</v>
      </c>
      <c r="F145" s="62">
        <v>5</v>
      </c>
      <c r="G145" s="62">
        <v>6</v>
      </c>
      <c r="H145" s="62">
        <v>7</v>
      </c>
      <c r="I145" s="62">
        <v>8</v>
      </c>
      <c r="J145" s="62">
        <v>9</v>
      </c>
      <c r="K145" s="62">
        <v>10</v>
      </c>
      <c r="L145" s="62">
        <v>11</v>
      </c>
      <c r="M145" s="62">
        <v>12</v>
      </c>
      <c r="N145" s="62">
        <v>13</v>
      </c>
      <c r="O145" s="62">
        <v>14</v>
      </c>
      <c r="P145" s="62">
        <v>15</v>
      </c>
    </row>
    <row r="146" spans="1:16" x14ac:dyDescent="0.3">
      <c r="A146" s="63" t="s">
        <v>168</v>
      </c>
      <c r="B146" s="64" t="s">
        <v>173</v>
      </c>
      <c r="C146" s="105"/>
      <c r="D146" s="105"/>
      <c r="E146" s="105"/>
      <c r="F146" s="105"/>
      <c r="G146" s="105"/>
      <c r="H146" s="105"/>
      <c r="I146" s="105"/>
      <c r="J146" s="105"/>
      <c r="K146" s="105"/>
      <c r="L146" s="105"/>
      <c r="M146" s="105"/>
      <c r="N146" s="105"/>
      <c r="O146" s="105"/>
      <c r="P146" s="105"/>
    </row>
    <row r="147" spans="1:16" x14ac:dyDescent="0.3">
      <c r="A147" s="63" t="s">
        <v>170</v>
      </c>
      <c r="B147" s="64">
        <v>2</v>
      </c>
      <c r="C147" s="105"/>
      <c r="D147" s="105"/>
      <c r="E147" s="105"/>
      <c r="F147" s="105"/>
      <c r="G147" s="105"/>
      <c r="H147" s="105"/>
      <c r="I147" s="105"/>
      <c r="J147" s="105"/>
      <c r="K147" s="105"/>
      <c r="L147" s="105"/>
      <c r="M147" s="105"/>
      <c r="N147" s="105"/>
      <c r="O147" s="105"/>
      <c r="P147" s="105"/>
    </row>
    <row r="148" spans="1:16" x14ac:dyDescent="0.3">
      <c r="A148" s="327" t="s">
        <v>171</v>
      </c>
      <c r="B148" s="327"/>
      <c r="C148" s="327"/>
      <c r="D148" s="327"/>
      <c r="E148" s="327"/>
      <c r="F148" s="327"/>
      <c r="G148" s="327"/>
      <c r="H148" s="327"/>
      <c r="I148" s="327"/>
      <c r="J148" s="327"/>
      <c r="K148" s="327"/>
      <c r="L148" s="327"/>
      <c r="M148" s="327"/>
      <c r="N148" s="327"/>
      <c r="O148" s="327"/>
      <c r="P148" s="327"/>
    </row>
    <row r="149" spans="1:16" x14ac:dyDescent="0.3">
      <c r="A149" s="68" t="s">
        <v>78</v>
      </c>
      <c r="B149" s="65" t="s">
        <v>79</v>
      </c>
      <c r="C149" s="62">
        <v>100</v>
      </c>
      <c r="D149" s="62">
        <v>21.56</v>
      </c>
      <c r="E149" s="228">
        <v>11.95</v>
      </c>
      <c r="F149" s="228">
        <v>11.09</v>
      </c>
      <c r="G149" s="228">
        <v>3.49</v>
      </c>
      <c r="H149" s="231">
        <v>159.32</v>
      </c>
      <c r="I149" s="228">
        <v>7.0000000000000007E-2</v>
      </c>
      <c r="J149" s="222">
        <v>2.35</v>
      </c>
      <c r="K149" s="231">
        <v>2.74</v>
      </c>
      <c r="L149" s="231"/>
      <c r="M149" s="228">
        <v>10.38</v>
      </c>
      <c r="N149" s="228"/>
      <c r="O149" s="228">
        <v>14.79</v>
      </c>
      <c r="P149" s="228">
        <v>0.64</v>
      </c>
    </row>
    <row r="150" spans="1:16" x14ac:dyDescent="0.3">
      <c r="A150" s="62" t="s">
        <v>54</v>
      </c>
      <c r="B150" s="65" t="s">
        <v>4</v>
      </c>
      <c r="C150" s="153">
        <v>180</v>
      </c>
      <c r="D150" s="94">
        <v>5.36</v>
      </c>
      <c r="E150" s="215">
        <v>7.57</v>
      </c>
      <c r="F150" s="215">
        <v>3.63</v>
      </c>
      <c r="G150" s="215">
        <v>34.28</v>
      </c>
      <c r="H150" s="215">
        <v>199.76</v>
      </c>
      <c r="I150" s="215">
        <v>0.26</v>
      </c>
      <c r="J150" s="224"/>
      <c r="K150" s="286">
        <v>13</v>
      </c>
      <c r="L150" s="216">
        <v>0.5</v>
      </c>
      <c r="M150" s="215">
        <v>12.98</v>
      </c>
      <c r="N150" s="215">
        <v>179.33</v>
      </c>
      <c r="O150" s="215">
        <v>120.04</v>
      </c>
      <c r="P150" s="215">
        <v>4.03</v>
      </c>
    </row>
    <row r="151" spans="1:16" x14ac:dyDescent="0.3">
      <c r="A151" s="62" t="s">
        <v>209</v>
      </c>
      <c r="B151" s="65" t="s">
        <v>198</v>
      </c>
      <c r="C151" s="153">
        <v>200</v>
      </c>
      <c r="D151" s="94">
        <v>5.36</v>
      </c>
      <c r="E151" s="215">
        <v>0.35</v>
      </c>
      <c r="F151" s="215">
        <v>0.08</v>
      </c>
      <c r="G151" s="215">
        <v>21.66</v>
      </c>
      <c r="H151" s="215">
        <v>86.04</v>
      </c>
      <c r="I151" s="215">
        <v>0.02</v>
      </c>
      <c r="J151" s="224">
        <v>0.35</v>
      </c>
      <c r="K151" s="286">
        <v>0.9</v>
      </c>
      <c r="L151" s="216">
        <v>0.08</v>
      </c>
      <c r="M151" s="215">
        <v>12.33</v>
      </c>
      <c r="N151" s="215">
        <v>0.09</v>
      </c>
      <c r="O151" s="215">
        <v>6.3</v>
      </c>
      <c r="P151" s="215">
        <v>0.48</v>
      </c>
    </row>
    <row r="152" spans="1:16" x14ac:dyDescent="0.3">
      <c r="A152" s="179" t="s">
        <v>178</v>
      </c>
      <c r="B152" s="173" t="s">
        <v>38</v>
      </c>
      <c r="C152" s="193">
        <v>80</v>
      </c>
      <c r="D152" s="194">
        <v>2.29</v>
      </c>
      <c r="E152" s="268">
        <v>5.16</v>
      </c>
      <c r="F152" s="268">
        <v>0.4</v>
      </c>
      <c r="G152" s="269">
        <v>29.32</v>
      </c>
      <c r="H152" s="270">
        <v>148</v>
      </c>
      <c r="I152" s="269">
        <v>0.09</v>
      </c>
      <c r="J152" s="271"/>
      <c r="K152" s="271"/>
      <c r="L152" s="268">
        <v>0.7</v>
      </c>
      <c r="M152" s="268">
        <v>14.5</v>
      </c>
      <c r="N152" s="270">
        <v>75</v>
      </c>
      <c r="O152" s="268">
        <v>23.5</v>
      </c>
      <c r="P152" s="269">
        <v>1.95</v>
      </c>
    </row>
    <row r="153" spans="1:16" x14ac:dyDescent="0.3">
      <c r="A153" s="62" t="s">
        <v>30</v>
      </c>
      <c r="B153" s="65" t="s">
        <v>207</v>
      </c>
      <c r="C153" s="306">
        <v>100</v>
      </c>
      <c r="D153" s="159">
        <v>11</v>
      </c>
      <c r="E153" s="287">
        <v>0.4</v>
      </c>
      <c r="F153" s="287">
        <v>0.4</v>
      </c>
      <c r="G153" s="287">
        <v>9.8000000000000007</v>
      </c>
      <c r="H153" s="287">
        <v>47</v>
      </c>
      <c r="I153" s="287">
        <v>0.03</v>
      </c>
      <c r="J153" s="287">
        <v>10</v>
      </c>
      <c r="K153" s="287">
        <v>5</v>
      </c>
      <c r="L153" s="287">
        <v>0.2</v>
      </c>
      <c r="M153" s="287">
        <v>16</v>
      </c>
      <c r="N153" s="287">
        <v>11</v>
      </c>
      <c r="O153" s="287">
        <v>9</v>
      </c>
      <c r="P153" s="287">
        <v>2.2000000000000002</v>
      </c>
    </row>
    <row r="154" spans="1:16" x14ac:dyDescent="0.3">
      <c r="A154" s="327" t="s">
        <v>31</v>
      </c>
      <c r="B154" s="327"/>
      <c r="C154" s="126">
        <f>SUM(C149:C153)</f>
        <v>660</v>
      </c>
      <c r="D154" s="139">
        <f>SUM(D149:D153)</f>
        <v>45.57</v>
      </c>
      <c r="E154" s="263">
        <f>SUM(E149:E153)</f>
        <v>25.43</v>
      </c>
      <c r="F154" s="263">
        <f t="shared" ref="F154:P154" si="18">SUM(F149:F153)</f>
        <v>15.6</v>
      </c>
      <c r="G154" s="263">
        <f t="shared" si="18"/>
        <v>98.55</v>
      </c>
      <c r="H154" s="263">
        <f t="shared" si="18"/>
        <v>640.12</v>
      </c>
      <c r="I154" s="263">
        <f t="shared" si="18"/>
        <v>0.47000000000000008</v>
      </c>
      <c r="J154" s="263">
        <f t="shared" si="18"/>
        <v>12.7</v>
      </c>
      <c r="K154" s="263">
        <f t="shared" si="18"/>
        <v>21.64</v>
      </c>
      <c r="L154" s="263">
        <f t="shared" si="18"/>
        <v>1.4799999999999998</v>
      </c>
      <c r="M154" s="263">
        <f t="shared" si="18"/>
        <v>66.19</v>
      </c>
      <c r="N154" s="263">
        <f t="shared" si="18"/>
        <v>265.42</v>
      </c>
      <c r="O154" s="263">
        <f t="shared" si="18"/>
        <v>173.63000000000002</v>
      </c>
      <c r="P154" s="263">
        <f t="shared" si="18"/>
        <v>9.3000000000000007</v>
      </c>
    </row>
    <row r="155" spans="1:16" x14ac:dyDescent="0.3">
      <c r="A155" s="327" t="s">
        <v>2</v>
      </c>
      <c r="B155" s="327"/>
      <c r="C155" s="327"/>
      <c r="D155" s="327"/>
      <c r="E155" s="327"/>
      <c r="F155" s="327"/>
      <c r="G155" s="327"/>
      <c r="H155" s="327"/>
      <c r="I155" s="327"/>
      <c r="J155" s="327"/>
      <c r="K155" s="327"/>
      <c r="L155" s="327"/>
      <c r="M155" s="327"/>
      <c r="N155" s="327"/>
      <c r="O155" s="327"/>
      <c r="P155" s="327"/>
    </row>
    <row r="156" spans="1:16" ht="34.5" customHeight="1" x14ac:dyDescent="0.3">
      <c r="A156" s="62" t="s">
        <v>90</v>
      </c>
      <c r="B156" s="65" t="s">
        <v>208</v>
      </c>
      <c r="C156" s="62">
        <v>100</v>
      </c>
      <c r="D156" s="66">
        <v>3.07</v>
      </c>
      <c r="E156" s="218">
        <v>1.3</v>
      </c>
      <c r="F156" s="218">
        <v>5.0999999999999996</v>
      </c>
      <c r="G156" s="218">
        <v>6.9</v>
      </c>
      <c r="H156" s="217">
        <v>79.95</v>
      </c>
      <c r="I156" s="217">
        <v>0.06</v>
      </c>
      <c r="J156" s="288">
        <v>5</v>
      </c>
      <c r="K156" s="288">
        <v>2000</v>
      </c>
      <c r="L156" s="218">
        <v>2.6</v>
      </c>
      <c r="M156" s="218">
        <v>28.1</v>
      </c>
      <c r="N156" s="217">
        <v>55.33</v>
      </c>
      <c r="O156" s="217">
        <v>38.07</v>
      </c>
      <c r="P156" s="217">
        <v>0.71</v>
      </c>
    </row>
    <row r="157" spans="1:16" ht="33" x14ac:dyDescent="0.3">
      <c r="A157" s="66" t="s">
        <v>89</v>
      </c>
      <c r="B157" s="65" t="s">
        <v>200</v>
      </c>
      <c r="C157" s="62">
        <v>250</v>
      </c>
      <c r="D157" s="66">
        <v>11.58</v>
      </c>
      <c r="E157" s="267">
        <v>4.01</v>
      </c>
      <c r="F157" s="267">
        <v>5.37</v>
      </c>
      <c r="G157" s="267">
        <v>9.66</v>
      </c>
      <c r="H157" s="283">
        <v>112.7</v>
      </c>
      <c r="I157" s="276">
        <v>0.16</v>
      </c>
      <c r="J157" s="277">
        <v>31.49</v>
      </c>
      <c r="K157" s="276">
        <v>236.46</v>
      </c>
      <c r="L157" s="276">
        <v>1.54</v>
      </c>
      <c r="M157" s="276">
        <v>45.46</v>
      </c>
      <c r="N157" s="276">
        <v>0.06</v>
      </c>
      <c r="O157" s="276">
        <v>24.38</v>
      </c>
      <c r="P157" s="276">
        <v>0.93</v>
      </c>
    </row>
    <row r="158" spans="1:16" x14ac:dyDescent="0.3">
      <c r="A158" s="68" t="s">
        <v>40</v>
      </c>
      <c r="B158" s="65" t="s">
        <v>41</v>
      </c>
      <c r="C158" s="62">
        <v>100</v>
      </c>
      <c r="D158" s="66"/>
      <c r="E158" s="217">
        <v>10.63</v>
      </c>
      <c r="F158" s="217">
        <v>14.72</v>
      </c>
      <c r="G158" s="217">
        <v>0.81</v>
      </c>
      <c r="H158" s="217">
        <v>178.34</v>
      </c>
      <c r="I158" s="217">
        <v>7.0000000000000007E-2</v>
      </c>
      <c r="J158" s="218">
        <v>0.6</v>
      </c>
      <c r="K158" s="217">
        <v>60.85</v>
      </c>
      <c r="L158" s="217">
        <v>0.56000000000000005</v>
      </c>
      <c r="M158" s="217">
        <v>107.26</v>
      </c>
      <c r="N158" s="217">
        <v>176.54</v>
      </c>
      <c r="O158" s="217">
        <v>18.48</v>
      </c>
      <c r="P158" s="217">
        <v>0.67</v>
      </c>
    </row>
    <row r="159" spans="1:16" x14ac:dyDescent="0.3">
      <c r="A159" s="68" t="s">
        <v>42</v>
      </c>
      <c r="B159" s="65" t="s">
        <v>184</v>
      </c>
      <c r="C159" s="62">
        <v>180</v>
      </c>
      <c r="D159" s="66">
        <v>5.36</v>
      </c>
      <c r="E159" s="228">
        <v>5.63</v>
      </c>
      <c r="F159" s="228">
        <v>4.91</v>
      </c>
      <c r="G159" s="228">
        <v>42.34</v>
      </c>
      <c r="H159" s="231">
        <v>240.2</v>
      </c>
      <c r="I159" s="228">
        <v>0.1</v>
      </c>
      <c r="J159" s="222"/>
      <c r="K159" s="231">
        <v>29.5</v>
      </c>
      <c r="L159" s="231">
        <v>0.8</v>
      </c>
      <c r="M159" s="228">
        <v>14.21</v>
      </c>
      <c r="N159" s="228">
        <v>44.83</v>
      </c>
      <c r="O159" s="228">
        <v>9.73</v>
      </c>
      <c r="P159" s="228">
        <v>0.99</v>
      </c>
    </row>
    <row r="160" spans="1:16" x14ac:dyDescent="0.3">
      <c r="A160" s="62" t="s">
        <v>47</v>
      </c>
      <c r="B160" s="65" t="s">
        <v>48</v>
      </c>
      <c r="C160" s="62">
        <v>200</v>
      </c>
      <c r="D160" s="66">
        <v>1.38</v>
      </c>
      <c r="E160" s="231">
        <v>0.2</v>
      </c>
      <c r="F160" s="228">
        <v>0.02</v>
      </c>
      <c r="G160" s="228">
        <v>11.05</v>
      </c>
      <c r="H160" s="228">
        <v>45.41</v>
      </c>
      <c r="I160" s="222"/>
      <c r="J160" s="231">
        <v>0.1</v>
      </c>
      <c r="K160" s="231">
        <v>0.5</v>
      </c>
      <c r="L160" s="222"/>
      <c r="M160" s="228">
        <v>5.28</v>
      </c>
      <c r="N160" s="228">
        <v>8.24</v>
      </c>
      <c r="O160" s="231">
        <v>4.4000000000000004</v>
      </c>
      <c r="P160" s="228">
        <v>0.85</v>
      </c>
    </row>
    <row r="161" spans="1:16" x14ac:dyDescent="0.3">
      <c r="A161" s="179" t="s">
        <v>178</v>
      </c>
      <c r="B161" s="173" t="s">
        <v>38</v>
      </c>
      <c r="C161" s="193">
        <v>80</v>
      </c>
      <c r="D161" s="194">
        <v>2.29</v>
      </c>
      <c r="E161" s="281">
        <v>5.16</v>
      </c>
      <c r="F161" s="281">
        <v>0.4</v>
      </c>
      <c r="G161" s="280">
        <v>29.32</v>
      </c>
      <c r="H161" s="289">
        <v>148</v>
      </c>
      <c r="I161" s="280">
        <v>0.09</v>
      </c>
      <c r="J161" s="282"/>
      <c r="K161" s="282"/>
      <c r="L161" s="281">
        <v>0.7</v>
      </c>
      <c r="M161" s="281">
        <v>14.5</v>
      </c>
      <c r="N161" s="289">
        <v>75</v>
      </c>
      <c r="O161" s="281">
        <v>23.5</v>
      </c>
      <c r="P161" s="280">
        <v>1.95</v>
      </c>
    </row>
    <row r="162" spans="1:16" x14ac:dyDescent="0.3">
      <c r="A162" s="327" t="s">
        <v>39</v>
      </c>
      <c r="B162" s="327"/>
      <c r="C162" s="153">
        <f>SUM(C156:C161)</f>
        <v>910</v>
      </c>
      <c r="D162" s="94">
        <f>SUM(D156:D161)</f>
        <v>23.68</v>
      </c>
      <c r="E162" s="290">
        <f>SUM(E156:E161)</f>
        <v>26.93</v>
      </c>
      <c r="F162" s="290">
        <f t="shared" ref="F162:P162" si="19">SUM(F156:F161)</f>
        <v>30.519999999999996</v>
      </c>
      <c r="G162" s="290">
        <f t="shared" si="19"/>
        <v>100.08000000000001</v>
      </c>
      <c r="H162" s="290">
        <f t="shared" si="19"/>
        <v>804.6</v>
      </c>
      <c r="I162" s="290">
        <f t="shared" si="19"/>
        <v>0.48</v>
      </c>
      <c r="J162" s="290">
        <f t="shared" si="19"/>
        <v>37.19</v>
      </c>
      <c r="K162" s="290">
        <f t="shared" si="19"/>
        <v>2327.31</v>
      </c>
      <c r="L162" s="290">
        <f t="shared" si="19"/>
        <v>6.2000000000000011</v>
      </c>
      <c r="M162" s="290">
        <f t="shared" si="19"/>
        <v>214.81</v>
      </c>
      <c r="N162" s="290">
        <f t="shared" si="19"/>
        <v>360</v>
      </c>
      <c r="O162" s="290">
        <f t="shared" si="19"/>
        <v>118.56000000000002</v>
      </c>
      <c r="P162" s="290">
        <f t="shared" si="19"/>
        <v>6.1</v>
      </c>
    </row>
    <row r="163" spans="1:16" ht="16.5" customHeight="1" x14ac:dyDescent="0.3">
      <c r="A163" s="330" t="s">
        <v>172</v>
      </c>
      <c r="B163" s="330"/>
      <c r="C163" s="151">
        <f>C162+C154</f>
        <v>1570</v>
      </c>
      <c r="D163" s="154">
        <f>D162+D154</f>
        <v>69.25</v>
      </c>
      <c r="E163" s="291">
        <f>E162+E154</f>
        <v>52.36</v>
      </c>
      <c r="F163" s="291">
        <f t="shared" ref="F163:P163" si="20">F162+F154</f>
        <v>46.12</v>
      </c>
      <c r="G163" s="291">
        <f t="shared" si="20"/>
        <v>198.63</v>
      </c>
      <c r="H163" s="291">
        <f t="shared" si="20"/>
        <v>1444.72</v>
      </c>
      <c r="I163" s="291">
        <f t="shared" si="20"/>
        <v>0.95000000000000007</v>
      </c>
      <c r="J163" s="291">
        <f t="shared" si="20"/>
        <v>49.89</v>
      </c>
      <c r="K163" s="291">
        <f t="shared" si="20"/>
        <v>2348.9499999999998</v>
      </c>
      <c r="L163" s="291">
        <f t="shared" si="20"/>
        <v>7.6800000000000006</v>
      </c>
      <c r="M163" s="291">
        <f t="shared" si="20"/>
        <v>281</v>
      </c>
      <c r="N163" s="291">
        <f t="shared" si="20"/>
        <v>625.42000000000007</v>
      </c>
      <c r="O163" s="291">
        <f t="shared" si="20"/>
        <v>292.19000000000005</v>
      </c>
      <c r="P163" s="291">
        <f t="shared" si="20"/>
        <v>15.4</v>
      </c>
    </row>
    <row r="164" spans="1:16" ht="16.5" customHeight="1" x14ac:dyDescent="0.3">
      <c r="E164" s="95"/>
      <c r="F164" s="95"/>
      <c r="N164" s="329"/>
      <c r="O164" s="329"/>
      <c r="P164" s="329"/>
    </row>
    <row r="165" spans="1:16" ht="16.5" customHeight="1" x14ac:dyDescent="0.3">
      <c r="A165" s="240"/>
      <c r="B165" s="322"/>
      <c r="C165" s="322"/>
      <c r="D165" s="322"/>
      <c r="E165" s="322"/>
      <c r="F165" s="322"/>
      <c r="G165" s="322"/>
      <c r="H165" s="322"/>
      <c r="I165" s="322"/>
      <c r="J165" s="322"/>
      <c r="K165" s="322"/>
      <c r="L165" s="322"/>
      <c r="M165" s="322"/>
      <c r="N165" s="322"/>
      <c r="O165" s="57"/>
      <c r="P165" s="57"/>
    </row>
    <row r="166" spans="1:16" x14ac:dyDescent="0.3">
      <c r="A166" s="323" t="s">
        <v>26</v>
      </c>
      <c r="B166" s="323" t="s">
        <v>0</v>
      </c>
      <c r="C166" s="323" t="s">
        <v>12</v>
      </c>
      <c r="D166" s="247"/>
      <c r="E166" s="326" t="s">
        <v>13</v>
      </c>
      <c r="F166" s="326"/>
      <c r="G166" s="326"/>
      <c r="H166" s="323" t="s">
        <v>14</v>
      </c>
      <c r="I166" s="326" t="s">
        <v>15</v>
      </c>
      <c r="J166" s="326"/>
      <c r="K166" s="326"/>
      <c r="L166" s="326"/>
      <c r="M166" s="326" t="s">
        <v>16</v>
      </c>
      <c r="N166" s="326"/>
      <c r="O166" s="326"/>
      <c r="P166" s="326"/>
    </row>
    <row r="167" spans="1:16" x14ac:dyDescent="0.3">
      <c r="A167" s="324"/>
      <c r="B167" s="325"/>
      <c r="C167" s="324"/>
      <c r="D167" s="248"/>
      <c r="E167" s="243" t="s">
        <v>17</v>
      </c>
      <c r="F167" s="243" t="s">
        <v>18</v>
      </c>
      <c r="G167" s="243" t="s">
        <v>19</v>
      </c>
      <c r="H167" s="324"/>
      <c r="I167" s="243" t="s">
        <v>20</v>
      </c>
      <c r="J167" s="243" t="s">
        <v>21</v>
      </c>
      <c r="K167" s="243" t="s">
        <v>22</v>
      </c>
      <c r="L167" s="243" t="s">
        <v>23</v>
      </c>
      <c r="M167" s="243" t="s">
        <v>24</v>
      </c>
      <c r="N167" s="243" t="s">
        <v>25</v>
      </c>
      <c r="O167" s="243" t="s">
        <v>8</v>
      </c>
      <c r="P167" s="243" t="s">
        <v>7</v>
      </c>
    </row>
    <row r="168" spans="1:16" x14ac:dyDescent="0.3">
      <c r="A168" s="62">
        <v>1</v>
      </c>
      <c r="B168" s="62">
        <v>2</v>
      </c>
      <c r="C168" s="62">
        <v>3</v>
      </c>
      <c r="D168" s="62"/>
      <c r="E168" s="62">
        <v>4</v>
      </c>
      <c r="F168" s="62">
        <v>5</v>
      </c>
      <c r="G168" s="62">
        <v>6</v>
      </c>
      <c r="H168" s="62">
        <v>7</v>
      </c>
      <c r="I168" s="62">
        <v>8</v>
      </c>
      <c r="J168" s="62">
        <v>9</v>
      </c>
      <c r="K168" s="62">
        <v>10</v>
      </c>
      <c r="L168" s="62">
        <v>11</v>
      </c>
      <c r="M168" s="62">
        <v>12</v>
      </c>
      <c r="N168" s="62">
        <v>13</v>
      </c>
      <c r="O168" s="62">
        <v>14</v>
      </c>
      <c r="P168" s="62">
        <v>15</v>
      </c>
    </row>
    <row r="169" spans="1:16" x14ac:dyDescent="0.3">
      <c r="A169" s="63" t="s">
        <v>168</v>
      </c>
      <c r="B169" s="64" t="s">
        <v>174</v>
      </c>
      <c r="C169" s="105"/>
      <c r="D169" s="105"/>
      <c r="E169" s="105"/>
      <c r="F169" s="105"/>
      <c r="G169" s="105"/>
      <c r="H169" s="105"/>
      <c r="I169" s="105"/>
      <c r="J169" s="105"/>
      <c r="K169" s="105"/>
      <c r="L169" s="105"/>
      <c r="M169" s="105"/>
      <c r="N169" s="105"/>
      <c r="O169" s="105"/>
      <c r="P169" s="105"/>
    </row>
    <row r="170" spans="1:16" x14ac:dyDescent="0.3">
      <c r="A170" s="63" t="s">
        <v>170</v>
      </c>
      <c r="B170" s="64">
        <v>2</v>
      </c>
      <c r="C170" s="105"/>
      <c r="D170" s="105"/>
      <c r="E170" s="105"/>
      <c r="F170" s="105"/>
      <c r="G170" s="105"/>
      <c r="H170" s="105"/>
      <c r="I170" s="105"/>
      <c r="J170" s="105"/>
      <c r="K170" s="105"/>
      <c r="L170" s="105"/>
      <c r="M170" s="105"/>
      <c r="N170" s="105"/>
      <c r="O170" s="105"/>
      <c r="P170" s="105"/>
    </row>
    <row r="171" spans="1:16" x14ac:dyDescent="0.3">
      <c r="A171" s="327" t="s">
        <v>171</v>
      </c>
      <c r="B171" s="327"/>
      <c r="C171" s="327"/>
      <c r="D171" s="327"/>
      <c r="E171" s="327"/>
      <c r="F171" s="327"/>
      <c r="G171" s="327"/>
      <c r="H171" s="327"/>
      <c r="I171" s="327"/>
      <c r="J171" s="327"/>
      <c r="K171" s="327"/>
      <c r="L171" s="327"/>
      <c r="M171" s="327"/>
      <c r="N171" s="327"/>
      <c r="O171" s="327"/>
      <c r="P171" s="327"/>
    </row>
    <row r="172" spans="1:16" ht="33" x14ac:dyDescent="0.3">
      <c r="A172" s="62" t="s">
        <v>46</v>
      </c>
      <c r="B172" s="65" t="s">
        <v>210</v>
      </c>
      <c r="C172" s="62">
        <v>200</v>
      </c>
      <c r="D172" s="292">
        <v>34.340000000000003</v>
      </c>
      <c r="E172" s="217">
        <v>14.77</v>
      </c>
      <c r="F172" s="217">
        <v>13.26</v>
      </c>
      <c r="G172" s="217">
        <v>29.5</v>
      </c>
      <c r="H172" s="218">
        <v>353.85</v>
      </c>
      <c r="I172" s="217">
        <v>9.9999999999999992E-2</v>
      </c>
      <c r="J172" s="217">
        <v>7.61</v>
      </c>
      <c r="K172" s="218">
        <v>90.7</v>
      </c>
      <c r="L172" s="217">
        <v>0.66</v>
      </c>
      <c r="M172" s="218">
        <v>341.1</v>
      </c>
      <c r="N172" s="217">
        <v>320.56</v>
      </c>
      <c r="O172" s="217">
        <v>47.56</v>
      </c>
      <c r="P172" s="217">
        <v>1.31</v>
      </c>
    </row>
    <row r="173" spans="1:16" x14ac:dyDescent="0.3">
      <c r="A173" s="62" t="s">
        <v>47</v>
      </c>
      <c r="B173" s="65" t="s">
        <v>48</v>
      </c>
      <c r="C173" s="62">
        <v>200</v>
      </c>
      <c r="D173" s="273">
        <v>1.38</v>
      </c>
      <c r="E173" s="231">
        <v>0.2</v>
      </c>
      <c r="F173" s="228">
        <v>0.02</v>
      </c>
      <c r="G173" s="228">
        <v>11.05</v>
      </c>
      <c r="H173" s="228">
        <v>45.41</v>
      </c>
      <c r="I173" s="222"/>
      <c r="J173" s="231">
        <v>0.1</v>
      </c>
      <c r="K173" s="231">
        <v>0.5</v>
      </c>
      <c r="L173" s="222"/>
      <c r="M173" s="228">
        <v>5.28</v>
      </c>
      <c r="N173" s="228">
        <v>8.24</v>
      </c>
      <c r="O173" s="231">
        <v>4.4000000000000004</v>
      </c>
      <c r="P173" s="228">
        <v>0.85</v>
      </c>
    </row>
    <row r="174" spans="1:16" x14ac:dyDescent="0.3">
      <c r="A174" s="66" t="s">
        <v>177</v>
      </c>
      <c r="B174" s="65" t="s">
        <v>3</v>
      </c>
      <c r="C174" s="193">
        <v>70</v>
      </c>
      <c r="D174" s="293">
        <v>2.29</v>
      </c>
      <c r="E174" s="281">
        <v>5.16</v>
      </c>
      <c r="F174" s="281">
        <v>0.4</v>
      </c>
      <c r="G174" s="280">
        <v>19.32</v>
      </c>
      <c r="H174" s="289">
        <v>148</v>
      </c>
      <c r="I174" s="280">
        <v>0.09</v>
      </c>
      <c r="J174" s="282"/>
      <c r="K174" s="282"/>
      <c r="L174" s="281">
        <v>0.7</v>
      </c>
      <c r="M174" s="281">
        <v>14.5</v>
      </c>
      <c r="N174" s="289">
        <v>75</v>
      </c>
      <c r="O174" s="281">
        <v>23.5</v>
      </c>
      <c r="P174" s="280">
        <v>1.95</v>
      </c>
    </row>
    <row r="175" spans="1:16" x14ac:dyDescent="0.3">
      <c r="A175" s="66"/>
      <c r="B175" s="65" t="s">
        <v>49</v>
      </c>
      <c r="C175" s="126">
        <v>25</v>
      </c>
      <c r="D175" s="294">
        <v>7.5</v>
      </c>
      <c r="E175" s="275">
        <v>0.24</v>
      </c>
      <c r="F175" s="276">
        <v>0.03</v>
      </c>
      <c r="G175" s="276">
        <v>23.94</v>
      </c>
      <c r="H175" s="277">
        <v>97.8</v>
      </c>
      <c r="I175" s="279"/>
      <c r="J175" s="279"/>
      <c r="K175" s="279"/>
      <c r="L175" s="279"/>
      <c r="M175" s="277">
        <v>7.5</v>
      </c>
      <c r="N175" s="277">
        <v>3.6</v>
      </c>
      <c r="O175" s="277">
        <v>1.8</v>
      </c>
      <c r="P175" s="276">
        <v>0.42</v>
      </c>
    </row>
    <row r="176" spans="1:16" x14ac:dyDescent="0.3">
      <c r="A176" s="66" t="s">
        <v>30</v>
      </c>
      <c r="B176" s="65" t="s">
        <v>10</v>
      </c>
      <c r="C176" s="79">
        <v>100</v>
      </c>
      <c r="D176" s="274">
        <v>11</v>
      </c>
      <c r="E176" s="295">
        <v>0.4</v>
      </c>
      <c r="F176" s="295">
        <v>0.4</v>
      </c>
      <c r="G176" s="295">
        <v>9.8000000000000007</v>
      </c>
      <c r="H176" s="296">
        <v>47</v>
      </c>
      <c r="I176" s="297">
        <v>0.03</v>
      </c>
      <c r="J176" s="296">
        <v>10</v>
      </c>
      <c r="K176" s="296">
        <v>5</v>
      </c>
      <c r="L176" s="295">
        <v>0.2</v>
      </c>
      <c r="M176" s="296">
        <v>16</v>
      </c>
      <c r="N176" s="296">
        <v>11</v>
      </c>
      <c r="O176" s="296">
        <v>9</v>
      </c>
      <c r="P176" s="295">
        <v>2.2000000000000002</v>
      </c>
    </row>
    <row r="177" spans="1:16" x14ac:dyDescent="0.3">
      <c r="A177" s="327" t="s">
        <v>31</v>
      </c>
      <c r="B177" s="327"/>
      <c r="C177" s="131">
        <f>SUM(C172:C176)</f>
        <v>595</v>
      </c>
      <c r="D177" s="298">
        <f>SUM(D172:D176)</f>
        <v>56.510000000000005</v>
      </c>
      <c r="E177" s="284">
        <f>SUM(E172:E176)</f>
        <v>20.769999999999996</v>
      </c>
      <c r="F177" s="284">
        <f t="shared" ref="F177:P177" si="21">SUM(F172:F176)</f>
        <v>14.11</v>
      </c>
      <c r="G177" s="284">
        <f t="shared" si="21"/>
        <v>93.61</v>
      </c>
      <c r="H177" s="284">
        <f t="shared" si="21"/>
        <v>692.06</v>
      </c>
      <c r="I177" s="284">
        <f t="shared" si="21"/>
        <v>0.22</v>
      </c>
      <c r="J177" s="284">
        <f t="shared" si="21"/>
        <v>17.71</v>
      </c>
      <c r="K177" s="284">
        <f t="shared" si="21"/>
        <v>96.2</v>
      </c>
      <c r="L177" s="284">
        <f t="shared" si="21"/>
        <v>1.5599999999999998</v>
      </c>
      <c r="M177" s="284">
        <f t="shared" si="21"/>
        <v>384.38</v>
      </c>
      <c r="N177" s="284">
        <f t="shared" si="21"/>
        <v>418.40000000000003</v>
      </c>
      <c r="O177" s="284">
        <f t="shared" si="21"/>
        <v>86.26</v>
      </c>
      <c r="P177" s="284">
        <f t="shared" si="21"/>
        <v>6.73</v>
      </c>
    </row>
    <row r="178" spans="1:16" x14ac:dyDescent="0.3">
      <c r="A178" s="327" t="s">
        <v>2</v>
      </c>
      <c r="B178" s="327"/>
      <c r="C178" s="327"/>
      <c r="D178" s="327"/>
      <c r="E178" s="327"/>
      <c r="F178" s="327"/>
      <c r="G178" s="327"/>
      <c r="H178" s="327"/>
      <c r="I178" s="327"/>
      <c r="J178" s="327"/>
      <c r="K178" s="327"/>
      <c r="L178" s="327"/>
      <c r="M178" s="327"/>
      <c r="N178" s="327"/>
      <c r="O178" s="327"/>
      <c r="P178" s="327"/>
    </row>
    <row r="179" spans="1:16" x14ac:dyDescent="0.3">
      <c r="A179" s="62" t="s">
        <v>63</v>
      </c>
      <c r="B179" s="65" t="s">
        <v>64</v>
      </c>
      <c r="C179" s="62">
        <v>100</v>
      </c>
      <c r="D179" s="66">
        <v>2.63</v>
      </c>
      <c r="E179" s="215">
        <v>1.17</v>
      </c>
      <c r="F179" s="215">
        <v>3.23</v>
      </c>
      <c r="G179" s="215">
        <v>4.28</v>
      </c>
      <c r="H179" s="215">
        <v>65.290000000000006</v>
      </c>
      <c r="I179" s="215">
        <v>0.03</v>
      </c>
      <c r="J179" s="215">
        <v>22.35</v>
      </c>
      <c r="K179" s="215">
        <v>262.89</v>
      </c>
      <c r="L179" s="216">
        <v>1.5</v>
      </c>
      <c r="M179" s="215">
        <v>33.78</v>
      </c>
      <c r="N179" s="215">
        <v>29.44</v>
      </c>
      <c r="O179" s="215">
        <v>17.48</v>
      </c>
      <c r="P179" s="215">
        <v>1.29</v>
      </c>
    </row>
    <row r="180" spans="1:16" ht="49.5" x14ac:dyDescent="0.3">
      <c r="A180" s="179" t="s">
        <v>34</v>
      </c>
      <c r="B180" s="173" t="s">
        <v>35</v>
      </c>
      <c r="C180" s="62">
        <v>250</v>
      </c>
      <c r="D180" s="66">
        <v>11.58</v>
      </c>
      <c r="E180" s="217">
        <v>5.14</v>
      </c>
      <c r="F180" s="217">
        <v>7.48</v>
      </c>
      <c r="G180" s="217">
        <v>18.690000000000001</v>
      </c>
      <c r="H180" s="217">
        <v>163.07</v>
      </c>
      <c r="I180" s="217">
        <v>11.81</v>
      </c>
      <c r="J180" s="217">
        <v>206.64</v>
      </c>
      <c r="K180" s="217">
        <v>2.5499999999999998</v>
      </c>
      <c r="L180" s="217">
        <v>16.190000000000001</v>
      </c>
      <c r="M180" s="217">
        <v>72.260000000000005</v>
      </c>
      <c r="N180" s="217">
        <v>21.36</v>
      </c>
      <c r="O180" s="217">
        <v>0.99</v>
      </c>
      <c r="P180" s="280">
        <v>0.78</v>
      </c>
    </row>
    <row r="181" spans="1:16" ht="33" x14ac:dyDescent="0.3">
      <c r="A181" s="66" t="s">
        <v>75</v>
      </c>
      <c r="B181" s="65" t="s">
        <v>211</v>
      </c>
      <c r="C181" s="62">
        <v>100</v>
      </c>
      <c r="D181" s="66">
        <v>30.94</v>
      </c>
      <c r="E181" s="215">
        <v>16.87</v>
      </c>
      <c r="F181" s="215">
        <v>11.17</v>
      </c>
      <c r="G181" s="215">
        <v>15.25</v>
      </c>
      <c r="H181" s="215">
        <v>229.88</v>
      </c>
      <c r="I181" s="215">
        <v>0.15000000000000002</v>
      </c>
      <c r="J181" s="215">
        <v>0.44999999999999996</v>
      </c>
      <c r="K181" s="216">
        <v>37.1</v>
      </c>
      <c r="L181" s="216">
        <v>4.25</v>
      </c>
      <c r="M181" s="216">
        <v>52.67</v>
      </c>
      <c r="N181" s="215">
        <v>246.43</v>
      </c>
      <c r="O181" s="215">
        <v>57.14</v>
      </c>
      <c r="P181" s="215">
        <v>1.57</v>
      </c>
    </row>
    <row r="182" spans="1:16" x14ac:dyDescent="0.3">
      <c r="A182" s="124" t="s">
        <v>180</v>
      </c>
      <c r="B182" s="125" t="s">
        <v>92</v>
      </c>
      <c r="C182" s="62">
        <v>30</v>
      </c>
      <c r="D182" s="66">
        <v>4.3</v>
      </c>
      <c r="E182" s="299">
        <v>0.32</v>
      </c>
      <c r="F182" s="299">
        <v>1.23</v>
      </c>
      <c r="G182" s="299">
        <v>1.95</v>
      </c>
      <c r="H182" s="299">
        <v>19.64</v>
      </c>
      <c r="I182" s="299">
        <v>0.01</v>
      </c>
      <c r="J182" s="299">
        <v>0.03</v>
      </c>
      <c r="K182" s="299">
        <v>8</v>
      </c>
      <c r="L182" s="299">
        <v>0.05</v>
      </c>
      <c r="M182" s="299">
        <v>7.77</v>
      </c>
      <c r="N182" s="299">
        <v>6.68</v>
      </c>
      <c r="O182" s="299">
        <v>1.06</v>
      </c>
      <c r="P182" s="299">
        <v>0.04</v>
      </c>
    </row>
    <row r="183" spans="1:16" x14ac:dyDescent="0.3">
      <c r="A183" s="62" t="s">
        <v>76</v>
      </c>
      <c r="B183" s="65" t="s">
        <v>77</v>
      </c>
      <c r="C183" s="62">
        <v>180</v>
      </c>
      <c r="D183" s="66">
        <v>9.31</v>
      </c>
      <c r="E183" s="300">
        <v>1.1399999999999999</v>
      </c>
      <c r="F183" s="300">
        <v>6.52</v>
      </c>
      <c r="G183" s="300">
        <v>32.14</v>
      </c>
      <c r="H183" s="300">
        <v>224.55</v>
      </c>
      <c r="I183" s="300">
        <v>7.0000000000000007E-2</v>
      </c>
      <c r="J183" s="301">
        <v>4.8</v>
      </c>
      <c r="K183" s="301">
        <v>515.4</v>
      </c>
      <c r="L183" s="300">
        <v>0.42</v>
      </c>
      <c r="M183" s="300">
        <v>22.12</v>
      </c>
      <c r="N183" s="300">
        <v>105.72</v>
      </c>
      <c r="O183" s="300">
        <v>37.659999999999997</v>
      </c>
      <c r="P183" s="300">
        <v>0.94</v>
      </c>
    </row>
    <row r="184" spans="1:16" x14ac:dyDescent="0.3">
      <c r="A184" s="62" t="s">
        <v>47</v>
      </c>
      <c r="B184" s="65" t="s">
        <v>48</v>
      </c>
      <c r="C184" s="62">
        <v>200</v>
      </c>
      <c r="D184" s="66">
        <v>1.38</v>
      </c>
      <c r="E184" s="231">
        <v>0.2</v>
      </c>
      <c r="F184" s="228">
        <v>0.02</v>
      </c>
      <c r="G184" s="228">
        <v>11.05</v>
      </c>
      <c r="H184" s="228">
        <v>45.41</v>
      </c>
      <c r="I184" s="222"/>
      <c r="J184" s="231">
        <v>0.1</v>
      </c>
      <c r="K184" s="231">
        <v>0.5</v>
      </c>
      <c r="L184" s="222"/>
      <c r="M184" s="228">
        <v>5.28</v>
      </c>
      <c r="N184" s="228">
        <v>8.24</v>
      </c>
      <c r="O184" s="231">
        <v>4.4000000000000004</v>
      </c>
      <c r="P184" s="228">
        <v>0.85</v>
      </c>
    </row>
    <row r="185" spans="1:16" x14ac:dyDescent="0.3">
      <c r="A185" s="179" t="s">
        <v>178</v>
      </c>
      <c r="B185" s="173" t="s">
        <v>38</v>
      </c>
      <c r="C185" s="193">
        <v>80</v>
      </c>
      <c r="D185" s="194">
        <v>2.29</v>
      </c>
      <c r="E185" s="281">
        <v>5.16</v>
      </c>
      <c r="F185" s="281">
        <v>0.4</v>
      </c>
      <c r="G185" s="280">
        <v>19.32</v>
      </c>
      <c r="H185" s="289">
        <v>148</v>
      </c>
      <c r="I185" s="280">
        <v>0.09</v>
      </c>
      <c r="J185" s="282"/>
      <c r="K185" s="282"/>
      <c r="L185" s="281">
        <v>0.7</v>
      </c>
      <c r="M185" s="281">
        <v>14.5</v>
      </c>
      <c r="N185" s="289">
        <v>75</v>
      </c>
      <c r="O185" s="281">
        <v>23.5</v>
      </c>
      <c r="P185" s="280">
        <v>1.95</v>
      </c>
    </row>
    <row r="186" spans="1:16" ht="16.5" customHeight="1" x14ac:dyDescent="0.3">
      <c r="A186" s="327" t="s">
        <v>39</v>
      </c>
      <c r="B186" s="327"/>
      <c r="C186" s="126">
        <f>SUM(C179:C185)</f>
        <v>940</v>
      </c>
      <c r="D186" s="139">
        <f>SUM(D179:D185)</f>
        <v>62.430000000000007</v>
      </c>
      <c r="E186" s="263">
        <f>SUM(E179:E185)</f>
        <v>30</v>
      </c>
      <c r="F186" s="263">
        <f t="shared" ref="F186:P186" si="22">SUM(F179:F185)</f>
        <v>30.05</v>
      </c>
      <c r="G186" s="263">
        <f t="shared" si="22"/>
        <v>102.68</v>
      </c>
      <c r="H186" s="263">
        <f t="shared" si="22"/>
        <v>895.84</v>
      </c>
      <c r="I186" s="263">
        <f t="shared" si="22"/>
        <v>12.16</v>
      </c>
      <c r="J186" s="263">
        <f t="shared" si="22"/>
        <v>234.36999999999998</v>
      </c>
      <c r="K186" s="263">
        <f t="shared" si="22"/>
        <v>826.44</v>
      </c>
      <c r="L186" s="263">
        <f t="shared" si="22"/>
        <v>23.110000000000003</v>
      </c>
      <c r="M186" s="263">
        <f t="shared" si="22"/>
        <v>208.38000000000002</v>
      </c>
      <c r="N186" s="263">
        <f t="shared" si="22"/>
        <v>492.87</v>
      </c>
      <c r="O186" s="263">
        <f t="shared" si="22"/>
        <v>142.23000000000002</v>
      </c>
      <c r="P186" s="263">
        <f t="shared" si="22"/>
        <v>7.4200000000000008</v>
      </c>
    </row>
    <row r="187" spans="1:16" x14ac:dyDescent="0.3">
      <c r="A187" s="328" t="s">
        <v>172</v>
      </c>
      <c r="B187" s="328"/>
      <c r="C187" s="132">
        <f>C186+C177</f>
        <v>1535</v>
      </c>
      <c r="D187" s="150">
        <f>D186+D177</f>
        <v>118.94000000000001</v>
      </c>
      <c r="E187" s="285">
        <f>E186+E177</f>
        <v>50.769999999999996</v>
      </c>
      <c r="F187" s="285">
        <f t="shared" ref="F187:P187" si="23">F186+F177</f>
        <v>44.16</v>
      </c>
      <c r="G187" s="285">
        <f t="shared" si="23"/>
        <v>196.29000000000002</v>
      </c>
      <c r="H187" s="285">
        <f t="shared" si="23"/>
        <v>1587.9</v>
      </c>
      <c r="I187" s="285">
        <f t="shared" si="23"/>
        <v>12.38</v>
      </c>
      <c r="J187" s="285">
        <f t="shared" si="23"/>
        <v>252.07999999999998</v>
      </c>
      <c r="K187" s="285">
        <f t="shared" si="23"/>
        <v>922.6400000000001</v>
      </c>
      <c r="L187" s="285">
        <f t="shared" si="23"/>
        <v>24.67</v>
      </c>
      <c r="M187" s="285">
        <f t="shared" si="23"/>
        <v>592.76</v>
      </c>
      <c r="N187" s="285">
        <f t="shared" si="23"/>
        <v>911.27</v>
      </c>
      <c r="O187" s="285">
        <f t="shared" si="23"/>
        <v>228.49</v>
      </c>
      <c r="P187" s="285">
        <f t="shared" si="23"/>
        <v>14.150000000000002</v>
      </c>
    </row>
    <row r="188" spans="1:16" x14ac:dyDescent="0.3">
      <c r="E188" s="95"/>
      <c r="F188" s="95"/>
      <c r="N188" s="329"/>
      <c r="O188" s="329"/>
      <c r="P188" s="329"/>
    </row>
    <row r="189" spans="1:16" x14ac:dyDescent="0.3">
      <c r="A189" s="240"/>
      <c r="B189" s="322"/>
      <c r="C189" s="322"/>
      <c r="D189" s="322"/>
      <c r="E189" s="322"/>
      <c r="F189" s="322"/>
      <c r="G189" s="322"/>
      <c r="H189" s="322"/>
      <c r="I189" s="322"/>
      <c r="J189" s="322"/>
      <c r="K189" s="322"/>
      <c r="L189" s="322"/>
      <c r="M189" s="322"/>
      <c r="N189" s="322"/>
      <c r="O189" s="57"/>
      <c r="P189" s="57"/>
    </row>
    <row r="190" spans="1:16" x14ac:dyDescent="0.3">
      <c r="A190" s="323" t="s">
        <v>26</v>
      </c>
      <c r="B190" s="323" t="s">
        <v>0</v>
      </c>
      <c r="C190" s="323" t="s">
        <v>12</v>
      </c>
      <c r="D190" s="247"/>
      <c r="E190" s="326" t="s">
        <v>13</v>
      </c>
      <c r="F190" s="326"/>
      <c r="G190" s="326"/>
      <c r="H190" s="323" t="s">
        <v>14</v>
      </c>
      <c r="I190" s="326" t="s">
        <v>15</v>
      </c>
      <c r="J190" s="326"/>
      <c r="K190" s="326"/>
      <c r="L190" s="326"/>
      <c r="M190" s="326" t="s">
        <v>16</v>
      </c>
      <c r="N190" s="326"/>
      <c r="O190" s="326"/>
      <c r="P190" s="326"/>
    </row>
    <row r="191" spans="1:16" x14ac:dyDescent="0.3">
      <c r="A191" s="324"/>
      <c r="B191" s="325"/>
      <c r="C191" s="324"/>
      <c r="D191" s="248"/>
      <c r="E191" s="243" t="s">
        <v>17</v>
      </c>
      <c r="F191" s="243" t="s">
        <v>18</v>
      </c>
      <c r="G191" s="243" t="s">
        <v>19</v>
      </c>
      <c r="H191" s="324"/>
      <c r="I191" s="243" t="s">
        <v>20</v>
      </c>
      <c r="J191" s="243" t="s">
        <v>21</v>
      </c>
      <c r="K191" s="243" t="s">
        <v>22</v>
      </c>
      <c r="L191" s="243" t="s">
        <v>23</v>
      </c>
      <c r="M191" s="243" t="s">
        <v>24</v>
      </c>
      <c r="N191" s="243" t="s">
        <v>25</v>
      </c>
      <c r="O191" s="243" t="s">
        <v>8</v>
      </c>
      <c r="P191" s="243" t="s">
        <v>7</v>
      </c>
    </row>
    <row r="192" spans="1:16" x14ac:dyDescent="0.3">
      <c r="A192" s="62">
        <v>1</v>
      </c>
      <c r="B192" s="62">
        <v>2</v>
      </c>
      <c r="C192" s="62">
        <v>3</v>
      </c>
      <c r="D192" s="62"/>
      <c r="E192" s="62">
        <v>4</v>
      </c>
      <c r="F192" s="62">
        <v>5</v>
      </c>
      <c r="G192" s="62">
        <v>6</v>
      </c>
      <c r="H192" s="62">
        <v>7</v>
      </c>
      <c r="I192" s="62">
        <v>8</v>
      </c>
      <c r="J192" s="62">
        <v>9</v>
      </c>
      <c r="K192" s="62">
        <v>10</v>
      </c>
      <c r="L192" s="62">
        <v>11</v>
      </c>
      <c r="M192" s="62">
        <v>12</v>
      </c>
      <c r="N192" s="62">
        <v>13</v>
      </c>
      <c r="O192" s="62">
        <v>14</v>
      </c>
      <c r="P192" s="62">
        <v>15</v>
      </c>
    </row>
    <row r="193" spans="1:16" x14ac:dyDescent="0.3">
      <c r="A193" s="63" t="s">
        <v>168</v>
      </c>
      <c r="B193" s="64" t="s">
        <v>175</v>
      </c>
      <c r="C193" s="105"/>
      <c r="D193" s="105"/>
      <c r="E193" s="105"/>
      <c r="F193" s="105"/>
      <c r="G193" s="105"/>
      <c r="H193" s="105"/>
      <c r="I193" s="105"/>
      <c r="J193" s="105"/>
      <c r="K193" s="105"/>
      <c r="L193" s="105"/>
      <c r="M193" s="105"/>
      <c r="N193" s="105"/>
      <c r="O193" s="105"/>
      <c r="P193" s="105"/>
    </row>
    <row r="194" spans="1:16" x14ac:dyDescent="0.3">
      <c r="A194" s="63" t="s">
        <v>170</v>
      </c>
      <c r="B194" s="64">
        <v>2</v>
      </c>
      <c r="C194" s="105"/>
      <c r="D194" s="105"/>
      <c r="E194" s="105"/>
      <c r="F194" s="105"/>
      <c r="G194" s="105"/>
      <c r="H194" s="105"/>
      <c r="I194" s="105"/>
      <c r="J194" s="105"/>
      <c r="K194" s="105"/>
      <c r="L194" s="105"/>
      <c r="M194" s="105"/>
      <c r="N194" s="105"/>
      <c r="O194" s="105"/>
      <c r="P194" s="105"/>
    </row>
    <row r="195" spans="1:16" x14ac:dyDescent="0.3">
      <c r="A195" s="327" t="s">
        <v>171</v>
      </c>
      <c r="B195" s="327"/>
      <c r="C195" s="327"/>
      <c r="D195" s="327"/>
      <c r="E195" s="327"/>
      <c r="F195" s="327"/>
      <c r="G195" s="327"/>
      <c r="H195" s="327"/>
      <c r="I195" s="327"/>
      <c r="J195" s="327"/>
      <c r="K195" s="327"/>
      <c r="L195" s="327"/>
      <c r="M195" s="327"/>
      <c r="N195" s="327"/>
      <c r="O195" s="327"/>
      <c r="P195" s="327"/>
    </row>
    <row r="196" spans="1:16" x14ac:dyDescent="0.3">
      <c r="A196" s="62" t="s">
        <v>84</v>
      </c>
      <c r="B196" s="65" t="s">
        <v>85</v>
      </c>
      <c r="C196" s="62">
        <v>100</v>
      </c>
      <c r="D196" s="66">
        <v>6.8</v>
      </c>
      <c r="E196" s="215">
        <v>13.86</v>
      </c>
      <c r="F196" s="215">
        <v>10.26</v>
      </c>
      <c r="G196" s="216">
        <v>12.3</v>
      </c>
      <c r="H196" s="215">
        <v>197.71</v>
      </c>
      <c r="I196" s="215">
        <v>0.22</v>
      </c>
      <c r="J196" s="216">
        <v>1.1000000000000001</v>
      </c>
      <c r="K196" s="224"/>
      <c r="L196" s="215">
        <v>0.69</v>
      </c>
      <c r="M196" s="215">
        <v>15.81</v>
      </c>
      <c r="N196" s="215">
        <v>144.87</v>
      </c>
      <c r="O196" s="215">
        <v>27.59</v>
      </c>
      <c r="P196" s="216">
        <v>1.6</v>
      </c>
    </row>
    <row r="197" spans="1:16" x14ac:dyDescent="0.3">
      <c r="A197" s="66" t="s">
        <v>53</v>
      </c>
      <c r="B197" s="65" t="s">
        <v>6</v>
      </c>
      <c r="C197" s="153">
        <v>180</v>
      </c>
      <c r="D197" s="94">
        <v>23.77</v>
      </c>
      <c r="E197" s="215">
        <v>4.1100000000000003</v>
      </c>
      <c r="F197" s="215">
        <v>9.69</v>
      </c>
      <c r="G197" s="215">
        <v>28.59</v>
      </c>
      <c r="H197" s="215">
        <v>218.56</v>
      </c>
      <c r="I197" s="215">
        <v>0.21</v>
      </c>
      <c r="J197" s="215">
        <v>33.67</v>
      </c>
      <c r="K197" s="215">
        <v>68.84</v>
      </c>
      <c r="L197" s="215">
        <v>0.27</v>
      </c>
      <c r="M197" s="215">
        <v>49.01</v>
      </c>
      <c r="N197" s="215">
        <v>121.39</v>
      </c>
      <c r="O197" s="215">
        <v>42.13</v>
      </c>
      <c r="P197" s="215">
        <v>1.57</v>
      </c>
    </row>
    <row r="198" spans="1:16" x14ac:dyDescent="0.3">
      <c r="A198" s="62" t="s">
        <v>47</v>
      </c>
      <c r="B198" s="65" t="s">
        <v>203</v>
      </c>
      <c r="C198" s="62">
        <v>200</v>
      </c>
      <c r="D198" s="66">
        <v>11.73</v>
      </c>
      <c r="E198" s="228">
        <v>0.3</v>
      </c>
      <c r="F198" s="228">
        <v>0.06</v>
      </c>
      <c r="G198" s="228">
        <v>12.5</v>
      </c>
      <c r="H198" s="228">
        <v>53.93</v>
      </c>
      <c r="I198" s="228"/>
      <c r="J198" s="231">
        <v>30.1</v>
      </c>
      <c r="K198" s="221">
        <v>25.01</v>
      </c>
      <c r="L198" s="222">
        <v>0.11</v>
      </c>
      <c r="M198" s="228">
        <v>7.08</v>
      </c>
      <c r="N198" s="221"/>
      <c r="O198" s="228">
        <v>4.91</v>
      </c>
      <c r="P198" s="228">
        <v>0.94</v>
      </c>
    </row>
    <row r="199" spans="1:16" x14ac:dyDescent="0.3">
      <c r="A199" s="179" t="s">
        <v>178</v>
      </c>
      <c r="B199" s="173" t="s">
        <v>38</v>
      </c>
      <c r="C199" s="193">
        <v>80</v>
      </c>
      <c r="D199" s="194">
        <v>2.29</v>
      </c>
      <c r="E199" s="268">
        <v>5.16</v>
      </c>
      <c r="F199" s="268">
        <v>0.4</v>
      </c>
      <c r="G199" s="269">
        <v>29.32</v>
      </c>
      <c r="H199" s="270">
        <v>148</v>
      </c>
      <c r="I199" s="269">
        <v>0.09</v>
      </c>
      <c r="J199" s="271"/>
      <c r="K199" s="271"/>
      <c r="L199" s="268">
        <v>0.7</v>
      </c>
      <c r="M199" s="268">
        <v>14.5</v>
      </c>
      <c r="N199" s="270">
        <v>75</v>
      </c>
      <c r="O199" s="268">
        <v>23.5</v>
      </c>
      <c r="P199" s="269">
        <v>1.95</v>
      </c>
    </row>
    <row r="200" spans="1:16" x14ac:dyDescent="0.3">
      <c r="A200" s="179" t="s">
        <v>30</v>
      </c>
      <c r="B200" s="173" t="s">
        <v>10</v>
      </c>
      <c r="C200" s="189">
        <v>100</v>
      </c>
      <c r="D200" s="250">
        <v>11</v>
      </c>
      <c r="E200" s="302">
        <v>0.4</v>
      </c>
      <c r="F200" s="302">
        <v>0.4</v>
      </c>
      <c r="G200" s="302">
        <v>9.8000000000000007</v>
      </c>
      <c r="H200" s="303">
        <v>47</v>
      </c>
      <c r="I200" s="304">
        <v>0.03</v>
      </c>
      <c r="J200" s="303">
        <v>10</v>
      </c>
      <c r="K200" s="303">
        <v>5</v>
      </c>
      <c r="L200" s="302">
        <v>0.2</v>
      </c>
      <c r="M200" s="303">
        <v>16</v>
      </c>
      <c r="N200" s="303">
        <v>11</v>
      </c>
      <c r="O200" s="303">
        <v>9</v>
      </c>
      <c r="P200" s="302">
        <v>2.2000000000000002</v>
      </c>
    </row>
    <row r="201" spans="1:16" x14ac:dyDescent="0.3">
      <c r="A201" s="327" t="s">
        <v>31</v>
      </c>
      <c r="B201" s="327"/>
      <c r="C201" s="126">
        <f>SUM(C196:C200)</f>
        <v>660</v>
      </c>
      <c r="D201" s="139">
        <f>SUM(D196:D200)</f>
        <v>55.589999999999996</v>
      </c>
      <c r="E201" s="263">
        <f>SUM(E196:E200)</f>
        <v>23.83</v>
      </c>
      <c r="F201" s="263">
        <f t="shared" ref="F201:P201" si="24">SUM(F196:F200)</f>
        <v>20.809999999999995</v>
      </c>
      <c r="G201" s="263">
        <f t="shared" si="24"/>
        <v>92.51</v>
      </c>
      <c r="H201" s="263">
        <f t="shared" si="24"/>
        <v>665.2</v>
      </c>
      <c r="I201" s="263">
        <f t="shared" si="24"/>
        <v>0.55000000000000004</v>
      </c>
      <c r="J201" s="263">
        <f t="shared" si="24"/>
        <v>74.87</v>
      </c>
      <c r="K201" s="263">
        <f t="shared" si="24"/>
        <v>98.850000000000009</v>
      </c>
      <c r="L201" s="263">
        <f t="shared" si="24"/>
        <v>1.97</v>
      </c>
      <c r="M201" s="263">
        <f t="shared" si="24"/>
        <v>102.39999999999999</v>
      </c>
      <c r="N201" s="263">
        <f t="shared" si="24"/>
        <v>352.26</v>
      </c>
      <c r="O201" s="263">
        <f t="shared" si="24"/>
        <v>107.13</v>
      </c>
      <c r="P201" s="263">
        <f t="shared" si="24"/>
        <v>8.26</v>
      </c>
    </row>
    <row r="202" spans="1:16" x14ac:dyDescent="0.3">
      <c r="A202" s="327" t="s">
        <v>2</v>
      </c>
      <c r="B202" s="327"/>
      <c r="C202" s="327"/>
      <c r="D202" s="327"/>
      <c r="E202" s="327"/>
      <c r="F202" s="327"/>
      <c r="G202" s="327"/>
      <c r="H202" s="327"/>
      <c r="I202" s="327"/>
      <c r="J202" s="327"/>
      <c r="K202" s="327"/>
      <c r="L202" s="327"/>
      <c r="M202" s="327"/>
      <c r="N202" s="327"/>
      <c r="O202" s="327"/>
      <c r="P202" s="327"/>
    </row>
    <row r="203" spans="1:16" x14ac:dyDescent="0.3">
      <c r="A203" s="62" t="s">
        <v>80</v>
      </c>
      <c r="B203" s="65" t="s">
        <v>81</v>
      </c>
      <c r="C203" s="126">
        <v>100</v>
      </c>
      <c r="D203" s="256">
        <v>7.53</v>
      </c>
      <c r="E203" s="215">
        <v>4.6100000000000003</v>
      </c>
      <c r="F203" s="216">
        <v>9.5</v>
      </c>
      <c r="G203" s="216">
        <v>6.6</v>
      </c>
      <c r="H203" s="215">
        <v>131.05000000000001</v>
      </c>
      <c r="I203" s="215">
        <v>0.02</v>
      </c>
      <c r="J203" s="215">
        <v>7.61</v>
      </c>
      <c r="K203" s="216">
        <v>44.7</v>
      </c>
      <c r="L203" s="215">
        <v>2.35</v>
      </c>
      <c r="M203" s="215">
        <v>162.33000000000001</v>
      </c>
      <c r="N203" s="215">
        <v>107.88</v>
      </c>
      <c r="O203" s="216">
        <v>21.9</v>
      </c>
      <c r="P203" s="215">
        <v>1.22</v>
      </c>
    </row>
    <row r="204" spans="1:16" ht="33" x14ac:dyDescent="0.3">
      <c r="A204" s="66" t="s">
        <v>179</v>
      </c>
      <c r="B204" s="65" t="s">
        <v>212</v>
      </c>
      <c r="C204" s="126">
        <v>250</v>
      </c>
      <c r="D204" s="256">
        <v>7.54</v>
      </c>
      <c r="E204" s="169">
        <v>6.11</v>
      </c>
      <c r="F204" s="106">
        <v>6.03</v>
      </c>
      <c r="G204" s="106">
        <v>12.03</v>
      </c>
      <c r="H204" s="169">
        <v>127.73</v>
      </c>
      <c r="I204" s="106">
        <v>0.1</v>
      </c>
      <c r="J204" s="106">
        <v>39.76</v>
      </c>
      <c r="K204" s="106">
        <v>294.99</v>
      </c>
      <c r="L204" s="106">
        <v>1.78</v>
      </c>
      <c r="M204" s="106">
        <v>59.86</v>
      </c>
      <c r="N204" s="106">
        <v>87.79</v>
      </c>
      <c r="O204" s="106">
        <v>26.23</v>
      </c>
      <c r="P204" s="106">
        <v>0.88</v>
      </c>
    </row>
    <row r="205" spans="1:16" x14ac:dyDescent="0.3">
      <c r="A205" s="62" t="s">
        <v>84</v>
      </c>
      <c r="B205" s="65" t="s">
        <v>85</v>
      </c>
      <c r="C205" s="126">
        <v>100</v>
      </c>
      <c r="D205" s="256">
        <v>49.73</v>
      </c>
      <c r="E205" s="215">
        <v>13.86</v>
      </c>
      <c r="F205" s="215">
        <v>10.26</v>
      </c>
      <c r="G205" s="216">
        <v>12.3</v>
      </c>
      <c r="H205" s="215">
        <v>197.71</v>
      </c>
      <c r="I205" s="215">
        <v>0.22</v>
      </c>
      <c r="J205" s="216">
        <v>1.1000000000000001</v>
      </c>
      <c r="K205" s="224"/>
      <c r="L205" s="215">
        <v>0.69</v>
      </c>
      <c r="M205" s="215">
        <v>15.81</v>
      </c>
      <c r="N205" s="215">
        <v>144.87</v>
      </c>
      <c r="O205" s="215">
        <v>27.59</v>
      </c>
      <c r="P205" s="216">
        <v>1.6</v>
      </c>
    </row>
    <row r="206" spans="1:16" x14ac:dyDescent="0.3">
      <c r="A206" s="74" t="s">
        <v>59</v>
      </c>
      <c r="B206" s="65" t="s">
        <v>60</v>
      </c>
      <c r="C206" s="126">
        <v>180</v>
      </c>
      <c r="D206" s="256">
        <v>8.7799999999999994</v>
      </c>
      <c r="E206" s="217">
        <v>2.0699999999999998</v>
      </c>
      <c r="F206" s="217">
        <v>4.6100000000000003</v>
      </c>
      <c r="G206" s="218">
        <v>39.1</v>
      </c>
      <c r="H206" s="217">
        <v>168.42</v>
      </c>
      <c r="I206" s="217">
        <v>0.18</v>
      </c>
      <c r="J206" s="218">
        <v>50.6</v>
      </c>
      <c r="K206" s="218">
        <v>844.8</v>
      </c>
      <c r="L206" s="218">
        <v>2.6</v>
      </c>
      <c r="M206" s="217">
        <v>54.64</v>
      </c>
      <c r="N206" s="217">
        <v>114.84</v>
      </c>
      <c r="O206" s="217">
        <v>53.59</v>
      </c>
      <c r="P206" s="217">
        <v>1.82</v>
      </c>
    </row>
    <row r="207" spans="1:16" x14ac:dyDescent="0.3">
      <c r="A207" s="62" t="s">
        <v>47</v>
      </c>
      <c r="B207" s="65" t="s">
        <v>203</v>
      </c>
      <c r="C207" s="62">
        <v>200</v>
      </c>
      <c r="D207" s="66">
        <v>11.73</v>
      </c>
      <c r="E207" s="228">
        <v>0.3</v>
      </c>
      <c r="F207" s="228">
        <v>0.06</v>
      </c>
      <c r="G207" s="228">
        <v>12.5</v>
      </c>
      <c r="H207" s="228">
        <v>53.93</v>
      </c>
      <c r="I207" s="228"/>
      <c r="J207" s="231">
        <v>30.1</v>
      </c>
      <c r="K207" s="221">
        <v>25.01</v>
      </c>
      <c r="L207" s="222">
        <v>0.11</v>
      </c>
      <c r="M207" s="228">
        <v>7.08</v>
      </c>
      <c r="N207" s="221"/>
      <c r="O207" s="228">
        <v>4.91</v>
      </c>
      <c r="P207" s="228">
        <v>0.94</v>
      </c>
    </row>
    <row r="208" spans="1:16" x14ac:dyDescent="0.3">
      <c r="A208" s="179" t="s">
        <v>178</v>
      </c>
      <c r="B208" s="173" t="s">
        <v>38</v>
      </c>
      <c r="C208" s="193">
        <v>80</v>
      </c>
      <c r="D208" s="194">
        <v>2.29</v>
      </c>
      <c r="E208" s="268">
        <v>5.16</v>
      </c>
      <c r="F208" s="268">
        <v>0.4</v>
      </c>
      <c r="G208" s="269">
        <v>29.32</v>
      </c>
      <c r="H208" s="270">
        <v>148</v>
      </c>
      <c r="I208" s="269">
        <v>0.09</v>
      </c>
      <c r="J208" s="271"/>
      <c r="K208" s="271"/>
      <c r="L208" s="268">
        <v>0.7</v>
      </c>
      <c r="M208" s="268">
        <v>14.5</v>
      </c>
      <c r="N208" s="270">
        <v>75</v>
      </c>
      <c r="O208" s="268">
        <v>23.5</v>
      </c>
      <c r="P208" s="269">
        <v>1.95</v>
      </c>
    </row>
    <row r="209" spans="1:16" ht="16.5" customHeight="1" x14ac:dyDescent="0.3">
      <c r="A209" s="327" t="s">
        <v>39</v>
      </c>
      <c r="B209" s="327"/>
      <c r="C209" s="126">
        <f>SUM(C203:C208)</f>
        <v>910</v>
      </c>
      <c r="D209" s="139">
        <f>SUM(D203:D208)</f>
        <v>87.600000000000009</v>
      </c>
      <c r="E209" s="263">
        <f>SUM(E203:E208)</f>
        <v>32.11</v>
      </c>
      <c r="F209" s="263">
        <f t="shared" ref="F209:P209" si="25">SUM(F203:F208)</f>
        <v>30.859999999999996</v>
      </c>
      <c r="G209" s="263">
        <f t="shared" si="25"/>
        <v>111.85</v>
      </c>
      <c r="H209" s="263">
        <f t="shared" si="25"/>
        <v>826.83999999999992</v>
      </c>
      <c r="I209" s="263">
        <f t="shared" si="25"/>
        <v>0.61</v>
      </c>
      <c r="J209" s="263">
        <f t="shared" si="25"/>
        <v>129.16999999999999</v>
      </c>
      <c r="K209" s="263">
        <f t="shared" si="25"/>
        <v>1209.5</v>
      </c>
      <c r="L209" s="263">
        <f t="shared" si="25"/>
        <v>8.23</v>
      </c>
      <c r="M209" s="263">
        <f t="shared" si="25"/>
        <v>314.21999999999997</v>
      </c>
      <c r="N209" s="263">
        <f t="shared" si="25"/>
        <v>530.38</v>
      </c>
      <c r="O209" s="263">
        <f t="shared" si="25"/>
        <v>157.72</v>
      </c>
      <c r="P209" s="263">
        <f t="shared" si="25"/>
        <v>8.41</v>
      </c>
    </row>
    <row r="210" spans="1:16" x14ac:dyDescent="0.3">
      <c r="A210" s="328" t="s">
        <v>172</v>
      </c>
      <c r="B210" s="328"/>
      <c r="C210" s="81">
        <f>C209+C201</f>
        <v>1570</v>
      </c>
      <c r="D210" s="142">
        <f>D209+D201</f>
        <v>143.19</v>
      </c>
      <c r="E210" s="237">
        <f>E209+E201</f>
        <v>55.94</v>
      </c>
      <c r="F210" s="237">
        <f t="shared" ref="F210:P210" si="26">F209+F201</f>
        <v>51.669999999999987</v>
      </c>
      <c r="G210" s="237">
        <f t="shared" si="26"/>
        <v>204.36</v>
      </c>
      <c r="H210" s="237">
        <f t="shared" si="26"/>
        <v>1492.04</v>
      </c>
      <c r="I210" s="237">
        <f t="shared" si="26"/>
        <v>1.1600000000000001</v>
      </c>
      <c r="J210" s="237">
        <f t="shared" si="26"/>
        <v>204.04</v>
      </c>
      <c r="K210" s="237">
        <f t="shared" si="26"/>
        <v>1308.3499999999999</v>
      </c>
      <c r="L210" s="237">
        <f t="shared" si="26"/>
        <v>10.200000000000001</v>
      </c>
      <c r="M210" s="237">
        <f t="shared" si="26"/>
        <v>416.61999999999995</v>
      </c>
      <c r="N210" s="237">
        <f t="shared" si="26"/>
        <v>882.64</v>
      </c>
      <c r="O210" s="237">
        <f t="shared" si="26"/>
        <v>264.85000000000002</v>
      </c>
      <c r="P210" s="237">
        <f t="shared" si="26"/>
        <v>16.670000000000002</v>
      </c>
    </row>
    <row r="211" spans="1:16" x14ac:dyDescent="0.3">
      <c r="E211" s="95"/>
      <c r="F211" s="95"/>
      <c r="N211" s="329"/>
      <c r="O211" s="329"/>
      <c r="P211" s="329"/>
    </row>
    <row r="212" spans="1:16" x14ac:dyDescent="0.3">
      <c r="A212" s="240"/>
      <c r="B212" s="322"/>
      <c r="C212" s="322"/>
      <c r="D212" s="322"/>
      <c r="E212" s="322"/>
      <c r="F212" s="322"/>
      <c r="G212" s="322"/>
      <c r="H212" s="322"/>
      <c r="I212" s="322"/>
      <c r="J212" s="322"/>
      <c r="K212" s="322"/>
      <c r="L212" s="322"/>
      <c r="M212" s="322"/>
      <c r="N212" s="322"/>
      <c r="O212" s="57"/>
      <c r="P212" s="57"/>
    </row>
    <row r="213" spans="1:16" x14ac:dyDescent="0.3">
      <c r="A213" s="323" t="s">
        <v>26</v>
      </c>
      <c r="B213" s="323" t="s">
        <v>0</v>
      </c>
      <c r="C213" s="323" t="s">
        <v>12</v>
      </c>
      <c r="D213" s="247"/>
      <c r="E213" s="326" t="s">
        <v>13</v>
      </c>
      <c r="F213" s="326"/>
      <c r="G213" s="326"/>
      <c r="H213" s="323" t="s">
        <v>14</v>
      </c>
      <c r="I213" s="326" t="s">
        <v>15</v>
      </c>
      <c r="J213" s="326"/>
      <c r="K213" s="326"/>
      <c r="L213" s="326"/>
      <c r="M213" s="326" t="s">
        <v>16</v>
      </c>
      <c r="N213" s="326"/>
      <c r="O213" s="326"/>
      <c r="P213" s="326"/>
    </row>
    <row r="214" spans="1:16" x14ac:dyDescent="0.3">
      <c r="A214" s="324"/>
      <c r="B214" s="325"/>
      <c r="C214" s="324"/>
      <c r="D214" s="248"/>
      <c r="E214" s="243" t="s">
        <v>17</v>
      </c>
      <c r="F214" s="243" t="s">
        <v>18</v>
      </c>
      <c r="G214" s="243" t="s">
        <v>19</v>
      </c>
      <c r="H214" s="324"/>
      <c r="I214" s="243" t="s">
        <v>20</v>
      </c>
      <c r="J214" s="243" t="s">
        <v>21</v>
      </c>
      <c r="K214" s="243" t="s">
        <v>22</v>
      </c>
      <c r="L214" s="243" t="s">
        <v>23</v>
      </c>
      <c r="M214" s="243" t="s">
        <v>24</v>
      </c>
      <c r="N214" s="243" t="s">
        <v>25</v>
      </c>
      <c r="O214" s="243" t="s">
        <v>8</v>
      </c>
      <c r="P214" s="243" t="s">
        <v>7</v>
      </c>
    </row>
    <row r="215" spans="1:16" x14ac:dyDescent="0.3">
      <c r="A215" s="62">
        <v>1</v>
      </c>
      <c r="B215" s="62">
        <v>2</v>
      </c>
      <c r="C215" s="62">
        <v>3</v>
      </c>
      <c r="D215" s="62"/>
      <c r="E215" s="62">
        <v>4</v>
      </c>
      <c r="F215" s="62">
        <v>5</v>
      </c>
      <c r="G215" s="62">
        <v>6</v>
      </c>
      <c r="H215" s="62">
        <v>7</v>
      </c>
      <c r="I215" s="62">
        <v>8</v>
      </c>
      <c r="J215" s="62">
        <v>9</v>
      </c>
      <c r="K215" s="62">
        <v>10</v>
      </c>
      <c r="L215" s="62">
        <v>11</v>
      </c>
      <c r="M215" s="62">
        <v>12</v>
      </c>
      <c r="N215" s="62">
        <v>13</v>
      </c>
      <c r="O215" s="62">
        <v>14</v>
      </c>
      <c r="P215" s="62">
        <v>15</v>
      </c>
    </row>
    <row r="216" spans="1:16" x14ac:dyDescent="0.3">
      <c r="A216" s="63" t="s">
        <v>168</v>
      </c>
      <c r="B216" s="64" t="s">
        <v>176</v>
      </c>
      <c r="C216" s="105"/>
      <c r="D216" s="105"/>
      <c r="E216" s="105"/>
      <c r="F216" s="105"/>
      <c r="G216" s="105"/>
      <c r="H216" s="105"/>
      <c r="I216" s="105"/>
      <c r="J216" s="105"/>
      <c r="K216" s="105"/>
      <c r="L216" s="105"/>
      <c r="M216" s="105"/>
      <c r="N216" s="105"/>
      <c r="O216" s="105"/>
      <c r="P216" s="105"/>
    </row>
    <row r="217" spans="1:16" x14ac:dyDescent="0.3">
      <c r="A217" s="63" t="s">
        <v>170</v>
      </c>
      <c r="B217" s="64">
        <v>2</v>
      </c>
      <c r="C217" s="105"/>
      <c r="D217" s="105"/>
      <c r="E217" s="105"/>
      <c r="F217" s="105"/>
      <c r="G217" s="105"/>
      <c r="H217" s="105"/>
      <c r="I217" s="105"/>
      <c r="J217" s="105"/>
      <c r="K217" s="105"/>
      <c r="L217" s="105"/>
      <c r="M217" s="105"/>
      <c r="N217" s="105"/>
      <c r="O217" s="105"/>
      <c r="P217" s="105"/>
    </row>
    <row r="218" spans="1:16" x14ac:dyDescent="0.3">
      <c r="A218" s="327" t="s">
        <v>171</v>
      </c>
      <c r="B218" s="327"/>
      <c r="C218" s="327"/>
      <c r="D218" s="327"/>
      <c r="E218" s="327"/>
      <c r="F218" s="327"/>
      <c r="G218" s="327"/>
      <c r="H218" s="327"/>
      <c r="I218" s="327"/>
      <c r="J218" s="327"/>
      <c r="K218" s="327"/>
      <c r="L218" s="327"/>
      <c r="M218" s="327"/>
      <c r="N218" s="327"/>
      <c r="O218" s="327"/>
      <c r="P218" s="327"/>
    </row>
    <row r="219" spans="1:16" x14ac:dyDescent="0.3">
      <c r="A219" s="68" t="s">
        <v>181</v>
      </c>
      <c r="B219" s="65" t="s">
        <v>182</v>
      </c>
      <c r="C219" s="62">
        <v>180</v>
      </c>
      <c r="D219" s="66">
        <v>6.8</v>
      </c>
      <c r="E219" s="228">
        <v>4.53</v>
      </c>
      <c r="F219" s="228">
        <v>7.78</v>
      </c>
      <c r="G219" s="228">
        <v>20.309999999999999</v>
      </c>
      <c r="H219" s="231">
        <v>206.4</v>
      </c>
      <c r="I219" s="228">
        <v>0.09</v>
      </c>
      <c r="J219" s="222"/>
      <c r="K219" s="231">
        <v>29.5</v>
      </c>
      <c r="L219" s="231">
        <v>0.8</v>
      </c>
      <c r="M219" s="228">
        <v>11.94</v>
      </c>
      <c r="N219" s="228">
        <v>44.83</v>
      </c>
      <c r="O219" s="228">
        <v>8.11</v>
      </c>
      <c r="P219" s="228">
        <v>0.82</v>
      </c>
    </row>
    <row r="220" spans="1:16" x14ac:dyDescent="0.3">
      <c r="A220" s="62" t="s">
        <v>47</v>
      </c>
      <c r="B220" s="65" t="s">
        <v>48</v>
      </c>
      <c r="C220" s="62">
        <v>200</v>
      </c>
      <c r="D220" s="66">
        <f>27.17+2.48</f>
        <v>29.650000000000002</v>
      </c>
      <c r="E220" s="231">
        <v>0.2</v>
      </c>
      <c r="F220" s="228">
        <v>0.02</v>
      </c>
      <c r="G220" s="228">
        <v>11.05</v>
      </c>
      <c r="H220" s="228">
        <v>45.41</v>
      </c>
      <c r="I220" s="222"/>
      <c r="J220" s="231">
        <v>0.1</v>
      </c>
      <c r="K220" s="231">
        <v>0.5</v>
      </c>
      <c r="L220" s="222"/>
      <c r="M220" s="228">
        <v>5.28</v>
      </c>
      <c r="N220" s="228">
        <v>8.24</v>
      </c>
      <c r="O220" s="231">
        <v>4.4000000000000004</v>
      </c>
      <c r="P220" s="228">
        <v>0.85</v>
      </c>
    </row>
    <row r="221" spans="1:16" x14ac:dyDescent="0.3">
      <c r="A221" s="179" t="s">
        <v>178</v>
      </c>
      <c r="B221" s="173" t="s">
        <v>38</v>
      </c>
      <c r="C221" s="193">
        <v>80</v>
      </c>
      <c r="D221" s="194">
        <v>2.29</v>
      </c>
      <c r="E221" s="268">
        <v>5.16</v>
      </c>
      <c r="F221" s="268">
        <v>0.4</v>
      </c>
      <c r="G221" s="269">
        <v>29.32</v>
      </c>
      <c r="H221" s="270">
        <v>148</v>
      </c>
      <c r="I221" s="269">
        <v>0.09</v>
      </c>
      <c r="J221" s="271"/>
      <c r="K221" s="271"/>
      <c r="L221" s="268">
        <v>0.7</v>
      </c>
      <c r="M221" s="268">
        <v>14.5</v>
      </c>
      <c r="N221" s="270">
        <v>75</v>
      </c>
      <c r="O221" s="268">
        <v>23.5</v>
      </c>
      <c r="P221" s="269">
        <v>1.95</v>
      </c>
    </row>
    <row r="222" spans="1:16" x14ac:dyDescent="0.3">
      <c r="A222" s="62" t="s">
        <v>30</v>
      </c>
      <c r="B222" s="65" t="s">
        <v>11</v>
      </c>
      <c r="C222" s="62">
        <v>100</v>
      </c>
      <c r="D222" s="159">
        <v>14.3</v>
      </c>
      <c r="E222" s="231">
        <v>1.5</v>
      </c>
      <c r="F222" s="231">
        <v>0.5</v>
      </c>
      <c r="G222" s="221">
        <v>21</v>
      </c>
      <c r="H222" s="221">
        <v>96</v>
      </c>
      <c r="I222" s="228">
        <v>0.04</v>
      </c>
      <c r="J222" s="221">
        <v>10</v>
      </c>
      <c r="K222" s="221">
        <v>20</v>
      </c>
      <c r="L222" s="231">
        <v>0.4</v>
      </c>
      <c r="M222" s="221">
        <v>8</v>
      </c>
      <c r="N222" s="221">
        <v>28</v>
      </c>
      <c r="O222" s="221">
        <v>42</v>
      </c>
      <c r="P222" s="231">
        <v>0.6</v>
      </c>
    </row>
    <row r="223" spans="1:16" x14ac:dyDescent="0.3">
      <c r="A223" s="327" t="s">
        <v>31</v>
      </c>
      <c r="B223" s="327"/>
      <c r="C223" s="126">
        <f t="shared" ref="C223:P223" si="27">SUM(C219:C222)</f>
        <v>560</v>
      </c>
      <c r="D223" s="139">
        <f t="shared" si="27"/>
        <v>53.040000000000006</v>
      </c>
      <c r="E223" s="263">
        <f t="shared" si="27"/>
        <v>11.39</v>
      </c>
      <c r="F223" s="263">
        <f t="shared" si="27"/>
        <v>8.6999999999999993</v>
      </c>
      <c r="G223" s="263">
        <f t="shared" si="27"/>
        <v>81.680000000000007</v>
      </c>
      <c r="H223" s="263">
        <f t="shared" si="27"/>
        <v>495.81</v>
      </c>
      <c r="I223" s="263">
        <f t="shared" si="27"/>
        <v>0.22</v>
      </c>
      <c r="J223" s="263">
        <f t="shared" si="27"/>
        <v>10.1</v>
      </c>
      <c r="K223" s="263">
        <f t="shared" si="27"/>
        <v>50</v>
      </c>
      <c r="L223" s="263">
        <f t="shared" si="27"/>
        <v>1.9</v>
      </c>
      <c r="M223" s="263">
        <f t="shared" si="27"/>
        <v>39.72</v>
      </c>
      <c r="N223" s="263">
        <f t="shared" si="27"/>
        <v>156.07</v>
      </c>
      <c r="O223" s="263">
        <f t="shared" si="27"/>
        <v>78.009999999999991</v>
      </c>
      <c r="P223" s="263">
        <f t="shared" si="27"/>
        <v>4.22</v>
      </c>
    </row>
    <row r="224" spans="1:16" x14ac:dyDescent="0.3">
      <c r="A224" s="327" t="s">
        <v>2</v>
      </c>
      <c r="B224" s="327"/>
      <c r="C224" s="327"/>
      <c r="D224" s="327"/>
      <c r="E224" s="327"/>
      <c r="F224" s="327"/>
      <c r="G224" s="327"/>
      <c r="H224" s="327"/>
      <c r="I224" s="327"/>
      <c r="J224" s="327"/>
      <c r="K224" s="327"/>
      <c r="L224" s="327"/>
      <c r="M224" s="327"/>
      <c r="N224" s="327"/>
      <c r="O224" s="327"/>
      <c r="P224" s="327"/>
    </row>
    <row r="225" spans="1:16" x14ac:dyDescent="0.3">
      <c r="A225" s="62" t="s">
        <v>90</v>
      </c>
      <c r="B225" s="65" t="s">
        <v>208</v>
      </c>
      <c r="C225" s="62">
        <v>100</v>
      </c>
      <c r="D225" s="66">
        <v>3.07</v>
      </c>
      <c r="E225" s="218">
        <v>1.3</v>
      </c>
      <c r="F225" s="218">
        <v>5.0999999999999996</v>
      </c>
      <c r="G225" s="218">
        <v>6.9</v>
      </c>
      <c r="H225" s="217">
        <v>79.95</v>
      </c>
      <c r="I225" s="217">
        <v>0.06</v>
      </c>
      <c r="J225" s="288">
        <v>5</v>
      </c>
      <c r="K225" s="288">
        <v>2000</v>
      </c>
      <c r="L225" s="218">
        <v>2.6</v>
      </c>
      <c r="M225" s="218">
        <v>28.1</v>
      </c>
      <c r="N225" s="217">
        <v>55.33</v>
      </c>
      <c r="O225" s="217">
        <v>38.07</v>
      </c>
      <c r="P225" s="217">
        <v>0.71</v>
      </c>
    </row>
    <row r="226" spans="1:16" ht="49.5" x14ac:dyDescent="0.3">
      <c r="A226" s="66" t="s">
        <v>65</v>
      </c>
      <c r="B226" s="65" t="s">
        <v>66</v>
      </c>
      <c r="C226" s="126">
        <v>250</v>
      </c>
      <c r="D226" s="256">
        <v>10.93</v>
      </c>
      <c r="E226" s="215">
        <v>4.7699999999999996</v>
      </c>
      <c r="F226" s="215">
        <v>7.09</v>
      </c>
      <c r="G226" s="215">
        <v>9.77</v>
      </c>
      <c r="H226" s="215">
        <v>122.74</v>
      </c>
      <c r="I226" s="215">
        <v>0.19</v>
      </c>
      <c r="J226" s="215">
        <v>19.34</v>
      </c>
      <c r="K226" s="216">
        <v>217.9</v>
      </c>
      <c r="L226" s="215">
        <v>1.56</v>
      </c>
      <c r="M226" s="215">
        <v>44.59</v>
      </c>
      <c r="N226" s="216">
        <v>77.2</v>
      </c>
      <c r="O226" s="215">
        <v>26.35</v>
      </c>
      <c r="P226" s="215">
        <v>1.27</v>
      </c>
    </row>
    <row r="227" spans="1:16" ht="33" x14ac:dyDescent="0.3">
      <c r="A227" s="179" t="s">
        <v>36</v>
      </c>
      <c r="B227" s="173" t="s">
        <v>37</v>
      </c>
      <c r="C227" s="126">
        <v>280</v>
      </c>
      <c r="D227" s="256">
        <v>55.72</v>
      </c>
      <c r="E227" s="166">
        <v>23.24</v>
      </c>
      <c r="F227" s="166">
        <v>17.559999999999999</v>
      </c>
      <c r="G227" s="166">
        <v>43.51</v>
      </c>
      <c r="H227" s="166">
        <v>426.53</v>
      </c>
      <c r="I227" s="166">
        <v>60.74</v>
      </c>
      <c r="J227" s="166">
        <v>3409.84</v>
      </c>
      <c r="K227" s="166">
        <v>2.87</v>
      </c>
      <c r="L227" s="166">
        <v>44.34</v>
      </c>
      <c r="M227" s="166">
        <v>377.07</v>
      </c>
      <c r="N227" s="166">
        <v>79.67</v>
      </c>
      <c r="O227" s="166">
        <v>5.86</v>
      </c>
      <c r="P227" s="175">
        <v>5.01</v>
      </c>
    </row>
    <row r="228" spans="1:16" x14ac:dyDescent="0.3">
      <c r="A228" s="62" t="s">
        <v>47</v>
      </c>
      <c r="B228" s="65" t="s">
        <v>48</v>
      </c>
      <c r="C228" s="62">
        <v>200</v>
      </c>
      <c r="D228" s="66">
        <v>1.38</v>
      </c>
      <c r="E228" s="231">
        <v>0.2</v>
      </c>
      <c r="F228" s="228">
        <v>0.02</v>
      </c>
      <c r="G228" s="228">
        <v>11.05</v>
      </c>
      <c r="H228" s="228">
        <v>45.41</v>
      </c>
      <c r="I228" s="222"/>
      <c r="J228" s="231">
        <v>0.1</v>
      </c>
      <c r="K228" s="231">
        <v>0.5</v>
      </c>
      <c r="L228" s="222"/>
      <c r="M228" s="228">
        <v>5.28</v>
      </c>
      <c r="N228" s="228">
        <v>8.24</v>
      </c>
      <c r="O228" s="231">
        <v>4.4000000000000004</v>
      </c>
      <c r="P228" s="228">
        <v>0.85</v>
      </c>
    </row>
    <row r="229" spans="1:16" x14ac:dyDescent="0.3">
      <c r="A229" s="179" t="s">
        <v>178</v>
      </c>
      <c r="B229" s="173" t="s">
        <v>38</v>
      </c>
      <c r="C229" s="193">
        <v>80</v>
      </c>
      <c r="D229" s="194">
        <v>2.29</v>
      </c>
      <c r="E229" s="281">
        <v>5.16</v>
      </c>
      <c r="F229" s="281">
        <v>0.4</v>
      </c>
      <c r="G229" s="280">
        <v>19.32</v>
      </c>
      <c r="H229" s="289">
        <v>148</v>
      </c>
      <c r="I229" s="280">
        <v>0.09</v>
      </c>
      <c r="J229" s="282"/>
      <c r="K229" s="282"/>
      <c r="L229" s="281">
        <v>0.7</v>
      </c>
      <c r="M229" s="281">
        <v>14.5</v>
      </c>
      <c r="N229" s="289">
        <v>75</v>
      </c>
      <c r="O229" s="281">
        <v>23.5</v>
      </c>
      <c r="P229" s="280">
        <v>1.95</v>
      </c>
    </row>
    <row r="230" spans="1:16" x14ac:dyDescent="0.3">
      <c r="A230" s="327" t="s">
        <v>39</v>
      </c>
      <c r="B230" s="327"/>
      <c r="C230" s="126">
        <f t="shared" ref="C230:P230" si="28">SUM(C225:C229)</f>
        <v>910</v>
      </c>
      <c r="D230" s="139">
        <f t="shared" si="28"/>
        <v>73.39</v>
      </c>
      <c r="E230" s="263">
        <f t="shared" si="28"/>
        <v>34.67</v>
      </c>
      <c r="F230" s="263">
        <f t="shared" si="28"/>
        <v>30.169999999999998</v>
      </c>
      <c r="G230" s="263">
        <f t="shared" si="28"/>
        <v>90.550000000000011</v>
      </c>
      <c r="H230" s="263">
        <f t="shared" si="28"/>
        <v>822.63</v>
      </c>
      <c r="I230" s="263">
        <f t="shared" si="28"/>
        <v>61.080000000000005</v>
      </c>
      <c r="J230" s="263">
        <f t="shared" si="28"/>
        <v>3434.28</v>
      </c>
      <c r="K230" s="263">
        <f t="shared" si="28"/>
        <v>2221.27</v>
      </c>
      <c r="L230" s="263">
        <f t="shared" si="28"/>
        <v>49.2</v>
      </c>
      <c r="M230" s="263">
        <f t="shared" si="28"/>
        <v>469.53999999999996</v>
      </c>
      <c r="N230" s="263">
        <f t="shared" si="28"/>
        <v>295.44</v>
      </c>
      <c r="O230" s="263">
        <f t="shared" si="28"/>
        <v>98.18</v>
      </c>
      <c r="P230" s="263">
        <f t="shared" si="28"/>
        <v>9.7899999999999991</v>
      </c>
    </row>
    <row r="231" spans="1:16" x14ac:dyDescent="0.3">
      <c r="A231" s="328" t="s">
        <v>172</v>
      </c>
      <c r="B231" s="343"/>
      <c r="C231" s="93">
        <f t="shared" ref="C231:P231" si="29">C230+C223</f>
        <v>1470</v>
      </c>
      <c r="D231" s="157">
        <f t="shared" si="29"/>
        <v>126.43</v>
      </c>
      <c r="E231" s="238">
        <f t="shared" si="29"/>
        <v>46.06</v>
      </c>
      <c r="F231" s="238">
        <f t="shared" si="29"/>
        <v>38.869999999999997</v>
      </c>
      <c r="G231" s="238">
        <f t="shared" si="29"/>
        <v>172.23000000000002</v>
      </c>
      <c r="H231" s="238">
        <f t="shared" si="29"/>
        <v>1318.44</v>
      </c>
      <c r="I231" s="238">
        <f t="shared" si="29"/>
        <v>61.300000000000004</v>
      </c>
      <c r="J231" s="238">
        <f t="shared" si="29"/>
        <v>3444.38</v>
      </c>
      <c r="K231" s="238">
        <f t="shared" si="29"/>
        <v>2271.27</v>
      </c>
      <c r="L231" s="238">
        <f t="shared" si="29"/>
        <v>51.1</v>
      </c>
      <c r="M231" s="238">
        <f t="shared" si="29"/>
        <v>509.26</v>
      </c>
      <c r="N231" s="238">
        <f t="shared" si="29"/>
        <v>451.51</v>
      </c>
      <c r="O231" s="238">
        <f t="shared" si="29"/>
        <v>176.19</v>
      </c>
      <c r="P231" s="238">
        <f t="shared" si="29"/>
        <v>14.009999999999998</v>
      </c>
    </row>
  </sheetData>
  <mergeCells count="146">
    <mergeCell ref="I213:L213"/>
    <mergeCell ref="A231:B231"/>
    <mergeCell ref="A230:B230"/>
    <mergeCell ref="A201:B201"/>
    <mergeCell ref="A202:P202"/>
    <mergeCell ref="A210:B210"/>
    <mergeCell ref="N211:P211"/>
    <mergeCell ref="B212:N212"/>
    <mergeCell ref="A209:B209"/>
    <mergeCell ref="M213:P213"/>
    <mergeCell ref="A218:P218"/>
    <mergeCell ref="A223:B223"/>
    <mergeCell ref="A224:P224"/>
    <mergeCell ref="A213:A214"/>
    <mergeCell ref="B213:B214"/>
    <mergeCell ref="C213:C214"/>
    <mergeCell ref="E213:G213"/>
    <mergeCell ref="H213:H214"/>
    <mergeCell ref="A195:P195"/>
    <mergeCell ref="M166:P166"/>
    <mergeCell ref="A171:P171"/>
    <mergeCell ref="A177:B177"/>
    <mergeCell ref="A178:P178"/>
    <mergeCell ref="A187:B187"/>
    <mergeCell ref="N188:P188"/>
    <mergeCell ref="B189:N189"/>
    <mergeCell ref="A190:A191"/>
    <mergeCell ref="B190:B191"/>
    <mergeCell ref="A186:B186"/>
    <mergeCell ref="C190:C191"/>
    <mergeCell ref="E190:G190"/>
    <mergeCell ref="H190:H191"/>
    <mergeCell ref="I190:L190"/>
    <mergeCell ref="A163:B163"/>
    <mergeCell ref="N164:P164"/>
    <mergeCell ref="B165:N165"/>
    <mergeCell ref="A166:A167"/>
    <mergeCell ref="B166:B167"/>
    <mergeCell ref="C166:C167"/>
    <mergeCell ref="M190:P190"/>
    <mergeCell ref="A148:P148"/>
    <mergeCell ref="A154:B154"/>
    <mergeCell ref="A155:P155"/>
    <mergeCell ref="B121:B122"/>
    <mergeCell ref="C121:C122"/>
    <mergeCell ref="E121:G121"/>
    <mergeCell ref="H121:H122"/>
    <mergeCell ref="I121:L121"/>
    <mergeCell ref="E166:G166"/>
    <mergeCell ref="H166:H167"/>
    <mergeCell ref="I166:L166"/>
    <mergeCell ref="A162:B162"/>
    <mergeCell ref="A140:B140"/>
    <mergeCell ref="N141:P141"/>
    <mergeCell ref="B142:N142"/>
    <mergeCell ref="A143:A144"/>
    <mergeCell ref="B143:B144"/>
    <mergeCell ref="C143:C144"/>
    <mergeCell ref="A103:P103"/>
    <mergeCell ref="A109:B109"/>
    <mergeCell ref="A110:P110"/>
    <mergeCell ref="A118:B118"/>
    <mergeCell ref="N119:P119"/>
    <mergeCell ref="A117:B117"/>
    <mergeCell ref="H143:H144"/>
    <mergeCell ref="I143:L143"/>
    <mergeCell ref="A132:B132"/>
    <mergeCell ref="A133:P133"/>
    <mergeCell ref="A139:B139"/>
    <mergeCell ref="M121:P121"/>
    <mergeCell ref="A126:P126"/>
    <mergeCell ref="B120:N120"/>
    <mergeCell ref="A121:A122"/>
    <mergeCell ref="E143:G143"/>
    <mergeCell ref="M143:P143"/>
    <mergeCell ref="A95:B95"/>
    <mergeCell ref="N96:P96"/>
    <mergeCell ref="B97:N97"/>
    <mergeCell ref="A98:A99"/>
    <mergeCell ref="B98:B99"/>
    <mergeCell ref="C98:C99"/>
    <mergeCell ref="E98:G98"/>
    <mergeCell ref="H98:H99"/>
    <mergeCell ref="I98:L98"/>
    <mergeCell ref="M98:P98"/>
    <mergeCell ref="A94:B94"/>
    <mergeCell ref="A73:B73"/>
    <mergeCell ref="N74:P74"/>
    <mergeCell ref="B75:N75"/>
    <mergeCell ref="A76:A77"/>
    <mergeCell ref="B76:B77"/>
    <mergeCell ref="C76:C77"/>
    <mergeCell ref="E76:G76"/>
    <mergeCell ref="M76:P76"/>
    <mergeCell ref="A81:P81"/>
    <mergeCell ref="A87:B87"/>
    <mergeCell ref="A88:P88"/>
    <mergeCell ref="B53:B54"/>
    <mergeCell ref="A49:B49"/>
    <mergeCell ref="H76:H77"/>
    <mergeCell ref="I76:L76"/>
    <mergeCell ref="A64:B64"/>
    <mergeCell ref="A65:P65"/>
    <mergeCell ref="A72:B72"/>
    <mergeCell ref="M53:P53"/>
    <mergeCell ref="A58:P58"/>
    <mergeCell ref="M32:P32"/>
    <mergeCell ref="A37:P37"/>
    <mergeCell ref="A42:B42"/>
    <mergeCell ref="A43:P43"/>
    <mergeCell ref="A50:B50"/>
    <mergeCell ref="N51:P51"/>
    <mergeCell ref="B52:N52"/>
    <mergeCell ref="A53:A54"/>
    <mergeCell ref="H32:H33"/>
    <mergeCell ref="C13:P13"/>
    <mergeCell ref="A28:B28"/>
    <mergeCell ref="N30:P30"/>
    <mergeCell ref="B31:N31"/>
    <mergeCell ref="A14:P14"/>
    <mergeCell ref="A20:B20"/>
    <mergeCell ref="A21:P21"/>
    <mergeCell ref="I32:L32"/>
    <mergeCell ref="C53:C54"/>
    <mergeCell ref="E53:G53"/>
    <mergeCell ref="H53:H54"/>
    <mergeCell ref="I53:L53"/>
    <mergeCell ref="A32:A33"/>
    <mergeCell ref="B32:B33"/>
    <mergeCell ref="C32:C33"/>
    <mergeCell ref="E32:G32"/>
    <mergeCell ref="M9:P9"/>
    <mergeCell ref="C12:P12"/>
    <mergeCell ref="N2:P2"/>
    <mergeCell ref="B6:N6"/>
    <mergeCell ref="G7:H7"/>
    <mergeCell ref="I7:N7"/>
    <mergeCell ref="G8:H8"/>
    <mergeCell ref="I8:N8"/>
    <mergeCell ref="A9:A10"/>
    <mergeCell ref="B9:B10"/>
    <mergeCell ref="C9:C10"/>
    <mergeCell ref="E9:G9"/>
    <mergeCell ref="H9:H10"/>
    <mergeCell ref="I9:L9"/>
    <mergeCell ref="D9:D10"/>
  </mergeCells>
  <phoneticPr fontId="34" type="noConversion"/>
  <printOptions horizontalCentered="1" verticalCentered="1"/>
  <pageMargins left="0.25" right="0.18" top="0.47" bottom="0.41" header="0.31496062992125984" footer="0.31496062992125984"/>
  <pageSetup paperSize="9" scale="80" orientation="landscape" horizontalDpi="300" verticalDpi="300" r:id="rId1"/>
  <rowBreaks count="9" manualBreakCount="9">
    <brk id="29" max="14" man="1"/>
    <brk id="50" max="14" man="1"/>
    <brk id="73" max="14" man="1"/>
    <brk id="95" max="14" man="1"/>
    <brk id="118" max="14" man="1"/>
    <brk id="140" max="14" man="1"/>
    <brk id="163" max="14" man="1"/>
    <brk id="187" max="16383" man="1"/>
    <brk id="210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zoomScaleNormal="100" workbookViewId="0">
      <selection sqref="A1:I192"/>
    </sheetView>
  </sheetViews>
  <sheetFormatPr defaultRowHeight="15" x14ac:dyDescent="0.25"/>
  <cols>
    <col min="9" max="9" width="13.140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346"/>
      <c r="G2" s="346"/>
      <c r="H2" s="346"/>
      <c r="I2" s="346"/>
    </row>
    <row r="3" spans="1:9" x14ac:dyDescent="0.25">
      <c r="A3" s="1"/>
      <c r="B3" s="1"/>
      <c r="C3" s="1"/>
      <c r="D3" s="1"/>
      <c r="E3" s="1"/>
      <c r="F3" s="346"/>
      <c r="G3" s="346"/>
      <c r="H3" s="346"/>
      <c r="I3" s="346"/>
    </row>
    <row r="4" spans="1:9" x14ac:dyDescent="0.25">
      <c r="A4" s="1"/>
      <c r="B4" s="1"/>
      <c r="C4" s="1"/>
      <c r="D4" s="1"/>
      <c r="E4" s="1"/>
      <c r="F4" s="346"/>
      <c r="G4" s="346"/>
      <c r="H4" s="346"/>
      <c r="I4" s="346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ht="31.5" customHeight="1" x14ac:dyDescent="0.4">
      <c r="A17" s="344"/>
      <c r="B17" s="345"/>
      <c r="C17" s="345"/>
      <c r="D17" s="345"/>
      <c r="E17" s="345"/>
      <c r="F17" s="345"/>
      <c r="G17" s="345"/>
      <c r="H17" s="345"/>
      <c r="I17" s="345"/>
    </row>
    <row r="18" spans="1:9" ht="11.25" customHeight="1" x14ac:dyDescent="0.4">
      <c r="A18" s="2"/>
      <c r="B18" s="3"/>
      <c r="C18" s="3"/>
      <c r="D18" s="3"/>
      <c r="E18" s="3"/>
      <c r="F18" s="3"/>
      <c r="G18" s="3"/>
      <c r="H18" s="2"/>
      <c r="I18" s="2"/>
    </row>
    <row r="19" spans="1:9" ht="31.5" customHeight="1" x14ac:dyDescent="0.4">
      <c r="A19" s="344"/>
      <c r="B19" s="345"/>
      <c r="C19" s="345"/>
      <c r="D19" s="345"/>
      <c r="E19" s="345"/>
      <c r="F19" s="345"/>
      <c r="G19" s="345"/>
      <c r="H19" s="345"/>
      <c r="I19" s="345"/>
    </row>
    <row r="20" spans="1:9" ht="14.25" customHeight="1" x14ac:dyDescent="0.4">
      <c r="A20" s="2"/>
      <c r="B20" s="3"/>
      <c r="C20" s="3"/>
      <c r="D20" s="3"/>
      <c r="E20" s="3"/>
      <c r="F20" s="3"/>
      <c r="G20" s="3"/>
      <c r="H20" s="2"/>
      <c r="I20" s="2"/>
    </row>
    <row r="21" spans="1:9" ht="31.5" customHeight="1" x14ac:dyDescent="0.4">
      <c r="A21" s="344"/>
      <c r="B21" s="345"/>
      <c r="C21" s="345"/>
      <c r="D21" s="345"/>
      <c r="E21" s="345"/>
      <c r="F21" s="345"/>
      <c r="G21" s="345"/>
      <c r="H21" s="345"/>
      <c r="I21" s="345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5" spans="1:9" x14ac:dyDescent="0.25">
      <c r="E45" s="1"/>
      <c r="H45" s="1"/>
    </row>
  </sheetData>
  <mergeCells count="6">
    <mergeCell ref="A21:I21"/>
    <mergeCell ref="F2:I2"/>
    <mergeCell ref="F3:I3"/>
    <mergeCell ref="F4:I4"/>
    <mergeCell ref="A17:I17"/>
    <mergeCell ref="A19:I19"/>
  </mergeCells>
  <phoneticPr fontId="3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2:P250"/>
  <sheetViews>
    <sheetView view="pageBreakPreview" topLeftCell="A25" zoomScaleNormal="100" zoomScaleSheetLayoutView="100" workbookViewId="0">
      <selection activeCell="C11" sqref="C11"/>
    </sheetView>
  </sheetViews>
  <sheetFormatPr defaultColWidth="8.28515625" defaultRowHeight="16.5" x14ac:dyDescent="0.3"/>
  <cols>
    <col min="1" max="1" width="21.28515625" style="53" customWidth="1"/>
    <col min="2" max="2" width="29" style="54" customWidth="1"/>
    <col min="3" max="3" width="15.85546875" style="55" bestFit="1" customWidth="1"/>
    <col min="4" max="4" width="6.140625" style="55" customWidth="1"/>
    <col min="5" max="6" width="6.7109375" style="55" bestFit="1" customWidth="1"/>
    <col min="7" max="7" width="9.140625" style="55" customWidth="1"/>
    <col min="8" max="8" width="8.85546875" style="55" bestFit="1" customWidth="1"/>
    <col min="9" max="9" width="6.5703125" style="55" customWidth="1"/>
    <col min="10" max="10" width="6.7109375" style="55" bestFit="1" customWidth="1"/>
    <col min="11" max="11" width="6.7109375" style="55" customWidth="1"/>
    <col min="12" max="12" width="7.28515625" style="55" customWidth="1"/>
    <col min="13" max="14" width="7.7109375" style="55" bestFit="1" customWidth="1"/>
    <col min="15" max="15" width="6.7109375" style="55" bestFit="1" customWidth="1"/>
    <col min="16" max="16" width="5.5703125" style="78" customWidth="1"/>
    <col min="17" max="16384" width="8.28515625" style="56"/>
  </cols>
  <sheetData>
    <row r="2" spans="1:16" x14ac:dyDescent="0.3">
      <c r="N2" s="329"/>
      <c r="O2" s="329"/>
      <c r="P2" s="329"/>
    </row>
    <row r="3" spans="1:16" x14ac:dyDescent="0.3">
      <c r="N3" s="239"/>
      <c r="O3" s="239"/>
      <c r="P3" s="239"/>
    </row>
    <row r="4" spans="1:16" x14ac:dyDescent="0.3">
      <c r="N4" s="239"/>
      <c r="O4" s="239"/>
      <c r="P4" s="239"/>
    </row>
    <row r="5" spans="1:16" x14ac:dyDescent="0.3">
      <c r="N5" s="239"/>
      <c r="O5" s="239"/>
      <c r="P5" s="239"/>
    </row>
    <row r="6" spans="1:16" s="58" customFormat="1" ht="41.25" customHeight="1" x14ac:dyDescent="0.3">
      <c r="A6" s="240"/>
      <c r="B6" s="322"/>
      <c r="C6" s="322"/>
      <c r="D6" s="322"/>
      <c r="E6" s="322"/>
      <c r="F6" s="322"/>
      <c r="G6" s="322"/>
      <c r="H6" s="322"/>
      <c r="I6" s="322"/>
      <c r="J6" s="322"/>
      <c r="K6" s="322"/>
      <c r="L6" s="322"/>
      <c r="M6" s="322"/>
      <c r="N6" s="322"/>
      <c r="O6" s="57"/>
      <c r="P6" s="57"/>
    </row>
    <row r="7" spans="1:16" s="58" customFormat="1" x14ac:dyDescent="0.3">
      <c r="A7" s="59"/>
      <c r="B7" s="240"/>
      <c r="C7" s="240"/>
      <c r="D7" s="240"/>
      <c r="E7" s="240"/>
      <c r="F7" s="240"/>
      <c r="G7" s="340"/>
      <c r="H7" s="340"/>
      <c r="I7" s="341"/>
      <c r="J7" s="341"/>
      <c r="K7" s="341"/>
      <c r="L7" s="341"/>
      <c r="M7" s="341"/>
      <c r="N7" s="341"/>
      <c r="O7" s="60"/>
      <c r="P7" s="240"/>
    </row>
    <row r="8" spans="1:16" s="58" customFormat="1" x14ac:dyDescent="0.3">
      <c r="A8" s="61"/>
      <c r="B8" s="240"/>
      <c r="C8" s="240"/>
      <c r="D8" s="240"/>
      <c r="E8" s="240"/>
      <c r="F8" s="240"/>
      <c r="G8" s="340"/>
      <c r="H8" s="340"/>
      <c r="I8" s="341"/>
      <c r="J8" s="341"/>
      <c r="K8" s="341"/>
      <c r="L8" s="341"/>
      <c r="M8" s="341"/>
      <c r="N8" s="341"/>
      <c r="O8" s="60"/>
      <c r="P8" s="240"/>
    </row>
    <row r="9" spans="1:16" ht="16.5" customHeight="1" x14ac:dyDescent="0.3">
      <c r="A9" s="335"/>
      <c r="B9" s="335"/>
      <c r="C9" s="335"/>
      <c r="D9" s="335"/>
      <c r="E9" s="339"/>
      <c r="F9" s="339"/>
      <c r="G9" s="339"/>
      <c r="H9" s="335"/>
      <c r="I9" s="339"/>
      <c r="J9" s="339"/>
      <c r="K9" s="339"/>
      <c r="L9" s="339"/>
      <c r="M9" s="339"/>
      <c r="N9" s="339"/>
      <c r="O9" s="339"/>
      <c r="P9" s="339"/>
    </row>
    <row r="10" spans="1:16" x14ac:dyDescent="0.3">
      <c r="A10" s="336"/>
      <c r="B10" s="337"/>
      <c r="C10" s="336"/>
      <c r="D10" s="336"/>
      <c r="E10" s="241"/>
      <c r="F10" s="241"/>
      <c r="G10" s="241"/>
      <c r="H10" s="336"/>
      <c r="I10" s="241"/>
      <c r="J10" s="241"/>
      <c r="K10" s="241"/>
      <c r="L10" s="241"/>
      <c r="M10" s="241"/>
      <c r="N10" s="241"/>
      <c r="O10" s="241"/>
      <c r="P10" s="241"/>
    </row>
    <row r="11" spans="1:16" x14ac:dyDescent="0.3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</row>
    <row r="12" spans="1:16" x14ac:dyDescent="0.3">
      <c r="A12" s="171"/>
      <c r="B12" s="172"/>
      <c r="C12" s="342"/>
      <c r="D12" s="342"/>
      <c r="E12" s="342"/>
      <c r="F12" s="342"/>
      <c r="G12" s="342"/>
      <c r="H12" s="342"/>
      <c r="I12" s="342"/>
      <c r="J12" s="342"/>
      <c r="K12" s="342"/>
      <c r="L12" s="342"/>
      <c r="M12" s="342"/>
      <c r="N12" s="342"/>
      <c r="O12" s="342"/>
      <c r="P12" s="342"/>
    </row>
    <row r="13" spans="1:16" x14ac:dyDescent="0.3">
      <c r="A13" s="171"/>
      <c r="B13" s="172"/>
      <c r="C13" s="342"/>
      <c r="D13" s="342"/>
      <c r="E13" s="342"/>
      <c r="F13" s="342"/>
      <c r="G13" s="342"/>
      <c r="H13" s="342"/>
      <c r="I13" s="342"/>
      <c r="J13" s="342"/>
      <c r="K13" s="342"/>
      <c r="L13" s="342"/>
      <c r="M13" s="342"/>
      <c r="N13" s="342"/>
      <c r="O13" s="342"/>
      <c r="P13" s="342"/>
    </row>
    <row r="14" spans="1:16" x14ac:dyDescent="0.3">
      <c r="A14" s="331"/>
      <c r="B14" s="331"/>
      <c r="C14" s="331"/>
      <c r="D14" s="331"/>
      <c r="E14" s="331"/>
      <c r="F14" s="331"/>
      <c r="G14" s="331"/>
      <c r="H14" s="331"/>
      <c r="I14" s="331"/>
      <c r="J14" s="331"/>
      <c r="K14" s="331"/>
      <c r="L14" s="331"/>
      <c r="M14" s="331"/>
      <c r="N14" s="331"/>
      <c r="O14" s="331"/>
      <c r="P14" s="331"/>
    </row>
    <row r="15" spans="1:16" x14ac:dyDescent="0.3">
      <c r="A15" s="92"/>
      <c r="B15" s="173"/>
      <c r="C15" s="92"/>
      <c r="D15" s="174"/>
      <c r="E15" s="175"/>
      <c r="F15" s="175"/>
      <c r="G15" s="176"/>
      <c r="H15" s="177"/>
      <c r="I15" s="175"/>
      <c r="J15" s="175"/>
      <c r="K15" s="177"/>
      <c r="L15" s="175"/>
      <c r="M15" s="178"/>
      <c r="N15" s="178"/>
      <c r="O15" s="175"/>
      <c r="P15" s="175"/>
    </row>
    <row r="16" spans="1:16" x14ac:dyDescent="0.3">
      <c r="A16" s="179"/>
      <c r="B16" s="173"/>
      <c r="C16" s="92"/>
      <c r="D16" s="174"/>
      <c r="E16" s="175"/>
      <c r="F16" s="175"/>
      <c r="G16" s="175"/>
      <c r="H16" s="177"/>
      <c r="I16" s="176"/>
      <c r="J16" s="176"/>
      <c r="K16" s="178"/>
      <c r="L16" s="177"/>
      <c r="M16" s="177"/>
      <c r="N16" s="177"/>
      <c r="O16" s="176"/>
      <c r="P16" s="175"/>
    </row>
    <row r="17" spans="1:16" x14ac:dyDescent="0.3">
      <c r="A17" s="179"/>
      <c r="B17" s="173"/>
      <c r="C17" s="180"/>
      <c r="D17" s="181"/>
      <c r="E17" s="182"/>
      <c r="F17" s="182"/>
      <c r="G17" s="182"/>
      <c r="H17" s="182"/>
      <c r="I17" s="182"/>
      <c r="J17" s="182"/>
      <c r="K17" s="182"/>
      <c r="L17" s="183"/>
      <c r="M17" s="182"/>
      <c r="N17" s="182"/>
      <c r="O17" s="182"/>
      <c r="P17" s="184"/>
    </row>
    <row r="18" spans="1:16" x14ac:dyDescent="0.3">
      <c r="A18" s="179"/>
      <c r="B18" s="173"/>
      <c r="C18" s="92"/>
      <c r="D18" s="174"/>
      <c r="E18" s="175"/>
      <c r="F18" s="177"/>
      <c r="G18" s="175"/>
      <c r="H18" s="175"/>
      <c r="I18" s="175"/>
      <c r="J18" s="177"/>
      <c r="K18" s="175"/>
      <c r="L18" s="175"/>
      <c r="M18" s="175"/>
      <c r="N18" s="177"/>
      <c r="O18" s="178"/>
      <c r="P18" s="175"/>
    </row>
    <row r="19" spans="1:16" x14ac:dyDescent="0.3">
      <c r="A19" s="179"/>
      <c r="B19" s="173"/>
      <c r="C19" s="92"/>
      <c r="D19" s="174"/>
      <c r="E19" s="175"/>
      <c r="F19" s="177"/>
      <c r="G19" s="175"/>
      <c r="H19" s="177"/>
      <c r="I19" s="175"/>
      <c r="J19" s="176"/>
      <c r="K19" s="176"/>
      <c r="L19" s="175"/>
      <c r="M19" s="177"/>
      <c r="N19" s="177"/>
      <c r="O19" s="177"/>
      <c r="P19" s="177"/>
    </row>
    <row r="20" spans="1:16" x14ac:dyDescent="0.3">
      <c r="A20" s="179"/>
      <c r="B20" s="173"/>
      <c r="C20" s="185"/>
      <c r="D20" s="186"/>
      <c r="E20" s="187"/>
      <c r="F20" s="187"/>
      <c r="G20" s="187"/>
      <c r="H20" s="188"/>
      <c r="I20" s="184"/>
      <c r="J20" s="188"/>
      <c r="K20" s="188"/>
      <c r="L20" s="187"/>
      <c r="M20" s="188"/>
      <c r="N20" s="188"/>
      <c r="O20" s="188"/>
      <c r="P20" s="187"/>
    </row>
    <row r="21" spans="1:16" x14ac:dyDescent="0.3">
      <c r="A21" s="331"/>
      <c r="B21" s="331"/>
      <c r="C21" s="189"/>
      <c r="D21" s="190"/>
      <c r="E21" s="191"/>
      <c r="F21" s="191"/>
      <c r="G21" s="191"/>
      <c r="H21" s="191"/>
      <c r="I21" s="191"/>
      <c r="J21" s="191"/>
      <c r="K21" s="191"/>
      <c r="L21" s="191"/>
      <c r="M21" s="191"/>
      <c r="N21" s="191"/>
      <c r="O21" s="191"/>
      <c r="P21" s="191"/>
    </row>
    <row r="22" spans="1:16" x14ac:dyDescent="0.3">
      <c r="A22" s="331"/>
      <c r="B22" s="331"/>
      <c r="C22" s="331"/>
      <c r="D22" s="331"/>
      <c r="E22" s="331"/>
      <c r="F22" s="331"/>
      <c r="G22" s="331"/>
      <c r="H22" s="331"/>
      <c r="I22" s="331"/>
      <c r="J22" s="331"/>
      <c r="K22" s="331"/>
      <c r="L22" s="331"/>
      <c r="M22" s="331"/>
      <c r="N22" s="331"/>
      <c r="O22" s="331"/>
      <c r="P22" s="331"/>
    </row>
    <row r="23" spans="1:16" x14ac:dyDescent="0.3">
      <c r="A23" s="192"/>
      <c r="B23" s="173"/>
      <c r="C23" s="165"/>
      <c r="D23" s="167"/>
      <c r="E23" s="166"/>
      <c r="F23" s="166"/>
      <c r="G23" s="166"/>
      <c r="H23" s="166"/>
      <c r="I23" s="166"/>
      <c r="J23" s="167"/>
      <c r="K23" s="166"/>
      <c r="L23" s="166"/>
      <c r="M23" s="166"/>
      <c r="N23" s="166"/>
      <c r="O23" s="166"/>
      <c r="P23" s="184"/>
    </row>
    <row r="24" spans="1:16" x14ac:dyDescent="0.3">
      <c r="A24" s="179"/>
      <c r="B24" s="173"/>
      <c r="C24" s="165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75"/>
    </row>
    <row r="25" spans="1:16" x14ac:dyDescent="0.3">
      <c r="A25" s="179"/>
      <c r="B25" s="173"/>
      <c r="C25" s="165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75"/>
    </row>
    <row r="26" spans="1:16" ht="33" customHeight="1" x14ac:dyDescent="0.3">
      <c r="A26" s="179"/>
      <c r="B26" s="173"/>
      <c r="C26" s="193"/>
      <c r="D26" s="194"/>
      <c r="E26" s="195"/>
      <c r="F26" s="196"/>
      <c r="G26" s="196"/>
      <c r="H26" s="195"/>
      <c r="I26" s="197"/>
      <c r="J26" s="195"/>
      <c r="K26" s="198"/>
      <c r="L26" s="196"/>
      <c r="M26" s="195"/>
      <c r="N26" s="195"/>
      <c r="O26" s="195"/>
      <c r="P26" s="196"/>
    </row>
    <row r="27" spans="1:16" x14ac:dyDescent="0.3">
      <c r="A27" s="179"/>
      <c r="B27" s="173"/>
      <c r="C27" s="193"/>
      <c r="D27" s="194"/>
      <c r="E27" s="197"/>
      <c r="F27" s="196"/>
      <c r="G27" s="197"/>
      <c r="H27" s="195"/>
      <c r="I27" s="197"/>
      <c r="J27" s="198"/>
      <c r="K27" s="198"/>
      <c r="L27" s="197"/>
      <c r="M27" s="196"/>
      <c r="N27" s="196"/>
      <c r="O27" s="196"/>
      <c r="P27" s="196"/>
    </row>
    <row r="28" spans="1:16" x14ac:dyDescent="0.3">
      <c r="A28" s="179"/>
      <c r="B28" s="173"/>
      <c r="C28" s="193"/>
      <c r="D28" s="194"/>
      <c r="E28" s="196"/>
      <c r="F28" s="196"/>
      <c r="G28" s="197"/>
      <c r="H28" s="195"/>
      <c r="I28" s="197"/>
      <c r="J28" s="198"/>
      <c r="K28" s="198"/>
      <c r="L28" s="196"/>
      <c r="M28" s="196"/>
      <c r="N28" s="195"/>
      <c r="O28" s="196"/>
      <c r="P28" s="197"/>
    </row>
    <row r="29" spans="1:16" x14ac:dyDescent="0.3">
      <c r="A29" s="332"/>
      <c r="B29" s="332"/>
      <c r="C29" s="199"/>
      <c r="D29" s="200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201"/>
      <c r="P29" s="194"/>
    </row>
    <row r="30" spans="1:16" x14ac:dyDescent="0.3">
      <c r="A30" s="202"/>
      <c r="B30" s="203"/>
      <c r="C30" s="204"/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205"/>
    </row>
    <row r="31" spans="1:16" x14ac:dyDescent="0.3">
      <c r="A31" s="206"/>
      <c r="B31" s="207"/>
      <c r="C31" s="208"/>
      <c r="D31" s="208"/>
      <c r="E31" s="209"/>
      <c r="F31" s="209"/>
      <c r="G31" s="208"/>
      <c r="H31" s="208"/>
      <c r="I31" s="208"/>
      <c r="J31" s="208"/>
      <c r="K31" s="208"/>
      <c r="L31" s="208"/>
      <c r="M31" s="208"/>
      <c r="N31" s="333"/>
      <c r="O31" s="333"/>
      <c r="P31" s="333"/>
    </row>
    <row r="32" spans="1:16" ht="16.5" customHeight="1" x14ac:dyDescent="0.3">
      <c r="A32" s="210"/>
      <c r="B32" s="334"/>
      <c r="C32" s="334"/>
      <c r="D32" s="334"/>
      <c r="E32" s="334"/>
      <c r="F32" s="334"/>
      <c r="G32" s="334"/>
      <c r="H32" s="334"/>
      <c r="I32" s="334"/>
      <c r="J32" s="334"/>
      <c r="K32" s="334"/>
      <c r="L32" s="334"/>
      <c r="M32" s="334"/>
      <c r="N32" s="334"/>
      <c r="O32" s="211"/>
      <c r="P32" s="211"/>
    </row>
    <row r="33" spans="1:16" x14ac:dyDescent="0.3">
      <c r="A33" s="335"/>
      <c r="B33" s="335"/>
      <c r="C33" s="335"/>
      <c r="D33" s="335"/>
      <c r="E33" s="339"/>
      <c r="F33" s="339"/>
      <c r="G33" s="339"/>
      <c r="H33" s="335"/>
      <c r="I33" s="339"/>
      <c r="J33" s="339"/>
      <c r="K33" s="339"/>
      <c r="L33" s="339"/>
      <c r="M33" s="339"/>
      <c r="N33" s="339"/>
      <c r="O33" s="339"/>
      <c r="P33" s="339"/>
    </row>
    <row r="34" spans="1:16" x14ac:dyDescent="0.3">
      <c r="A34" s="336"/>
      <c r="B34" s="337"/>
      <c r="C34" s="336"/>
      <c r="D34" s="336"/>
      <c r="E34" s="241"/>
      <c r="F34" s="241"/>
      <c r="G34" s="241"/>
      <c r="H34" s="336"/>
      <c r="I34" s="241"/>
      <c r="J34" s="241"/>
      <c r="K34" s="241"/>
      <c r="L34" s="241"/>
      <c r="M34" s="241"/>
      <c r="N34" s="241"/>
      <c r="O34" s="241"/>
      <c r="P34" s="241"/>
    </row>
    <row r="35" spans="1:16" x14ac:dyDescent="0.3">
      <c r="A35" s="92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</row>
    <row r="36" spans="1:16" x14ac:dyDescent="0.3">
      <c r="A36" s="171"/>
      <c r="B36" s="172"/>
      <c r="C36" s="242"/>
      <c r="D36" s="242"/>
      <c r="E36" s="242"/>
      <c r="F36" s="242"/>
      <c r="G36" s="242"/>
      <c r="H36" s="242"/>
      <c r="I36" s="242"/>
      <c r="J36" s="242"/>
      <c r="K36" s="242"/>
      <c r="L36" s="242"/>
      <c r="M36" s="242"/>
      <c r="N36" s="242"/>
      <c r="O36" s="242"/>
      <c r="P36" s="242"/>
    </row>
    <row r="37" spans="1:16" x14ac:dyDescent="0.3">
      <c r="A37" s="171"/>
      <c r="B37" s="172"/>
      <c r="C37" s="242"/>
      <c r="D37" s="242"/>
      <c r="E37" s="242"/>
      <c r="F37" s="242"/>
      <c r="G37" s="242"/>
      <c r="H37" s="242"/>
      <c r="I37" s="242"/>
      <c r="J37" s="242"/>
      <c r="K37" s="242"/>
      <c r="L37" s="242"/>
      <c r="M37" s="242"/>
      <c r="N37" s="242"/>
      <c r="O37" s="242"/>
      <c r="P37" s="242"/>
    </row>
    <row r="38" spans="1:16" x14ac:dyDescent="0.3">
      <c r="A38" s="331"/>
      <c r="B38" s="331"/>
      <c r="C38" s="331"/>
      <c r="D38" s="331"/>
      <c r="E38" s="331"/>
      <c r="F38" s="331"/>
      <c r="G38" s="331"/>
      <c r="H38" s="331"/>
      <c r="I38" s="331"/>
      <c r="J38" s="331"/>
      <c r="K38" s="331"/>
      <c r="L38" s="331"/>
      <c r="M38" s="331"/>
      <c r="N38" s="331"/>
      <c r="O38" s="331"/>
      <c r="P38" s="331"/>
    </row>
    <row r="39" spans="1:16" ht="35.25" customHeight="1" x14ac:dyDescent="0.3">
      <c r="A39" s="212"/>
      <c r="B39" s="213"/>
      <c r="C39" s="165"/>
      <c r="D39" s="214"/>
      <c r="E39" s="166"/>
      <c r="F39" s="166"/>
      <c r="G39" s="166"/>
      <c r="H39" s="166"/>
      <c r="I39" s="167"/>
      <c r="J39" s="167"/>
      <c r="K39" s="166"/>
      <c r="L39" s="166"/>
      <c r="M39" s="166"/>
      <c r="N39" s="166"/>
      <c r="O39" s="166"/>
      <c r="P39" s="166"/>
    </row>
    <row r="40" spans="1:16" x14ac:dyDescent="0.3">
      <c r="A40" s="168"/>
      <c r="B40" s="164"/>
      <c r="C40" s="165"/>
      <c r="D40" s="66"/>
      <c r="E40" s="166"/>
      <c r="F40" s="166"/>
      <c r="G40" s="166"/>
      <c r="H40" s="166"/>
      <c r="I40" s="166"/>
      <c r="J40" s="167"/>
      <c r="K40" s="166"/>
      <c r="L40" s="167"/>
      <c r="M40" s="166"/>
      <c r="N40" s="166"/>
      <c r="O40" s="166"/>
      <c r="P40" s="166"/>
    </row>
    <row r="41" spans="1:16" x14ac:dyDescent="0.3">
      <c r="A41" s="62"/>
      <c r="B41" s="65"/>
      <c r="C41" s="62"/>
      <c r="D41" s="66"/>
      <c r="E41" s="85"/>
      <c r="F41" s="85"/>
      <c r="G41" s="85"/>
      <c r="H41" s="85"/>
      <c r="I41" s="107"/>
      <c r="J41" s="86"/>
      <c r="K41" s="86"/>
      <c r="L41" s="85"/>
      <c r="M41" s="85"/>
      <c r="N41" s="85"/>
      <c r="O41" s="85"/>
      <c r="P41" s="86"/>
    </row>
    <row r="42" spans="1:16" x14ac:dyDescent="0.3">
      <c r="A42" s="66"/>
      <c r="B42" s="65"/>
      <c r="C42" s="62"/>
      <c r="D42" s="66"/>
      <c r="E42" s="85"/>
      <c r="F42" s="86"/>
      <c r="G42" s="85"/>
      <c r="H42" s="86"/>
      <c r="I42" s="85"/>
      <c r="J42" s="107"/>
      <c r="K42" s="107"/>
      <c r="L42" s="85"/>
      <c r="M42" s="86"/>
      <c r="N42" s="86"/>
      <c r="O42" s="86"/>
      <c r="P42" s="86"/>
    </row>
    <row r="43" spans="1:16" x14ac:dyDescent="0.3">
      <c r="A43" s="66"/>
      <c r="B43" s="65"/>
      <c r="C43" s="70"/>
      <c r="D43" s="138"/>
      <c r="E43" s="86"/>
      <c r="F43" s="86"/>
      <c r="G43" s="108"/>
      <c r="H43" s="108"/>
      <c r="I43" s="85"/>
      <c r="J43" s="108"/>
      <c r="K43" s="108"/>
      <c r="L43" s="86"/>
      <c r="M43" s="108"/>
      <c r="N43" s="108"/>
      <c r="O43" s="108"/>
      <c r="P43" s="86"/>
    </row>
    <row r="44" spans="1:16" x14ac:dyDescent="0.3">
      <c r="A44" s="327"/>
      <c r="B44" s="327"/>
      <c r="C44" s="161"/>
      <c r="D44" s="162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</row>
    <row r="45" spans="1:16" x14ac:dyDescent="0.3">
      <c r="A45" s="327"/>
      <c r="B45" s="327"/>
      <c r="C45" s="327"/>
      <c r="D45" s="327"/>
      <c r="E45" s="327"/>
      <c r="F45" s="327"/>
      <c r="G45" s="327"/>
      <c r="H45" s="327"/>
      <c r="I45" s="327"/>
      <c r="J45" s="327"/>
      <c r="K45" s="327"/>
      <c r="L45" s="327"/>
      <c r="M45" s="327"/>
      <c r="N45" s="327"/>
      <c r="O45" s="327"/>
      <c r="P45" s="327"/>
    </row>
    <row r="46" spans="1:16" ht="30.75" customHeight="1" x14ac:dyDescent="0.3">
      <c r="A46" s="66"/>
      <c r="B46" s="65"/>
      <c r="C46" s="62"/>
      <c r="D46" s="66"/>
      <c r="E46" s="106"/>
      <c r="F46" s="7"/>
      <c r="G46" s="7"/>
      <c r="H46" s="7"/>
      <c r="I46" s="7"/>
      <c r="J46" s="9"/>
      <c r="K46" s="7"/>
      <c r="L46" s="7"/>
      <c r="M46" s="9"/>
      <c r="N46" s="7"/>
      <c r="O46" s="7"/>
      <c r="P46" s="7"/>
    </row>
    <row r="47" spans="1:16" ht="31.5" customHeight="1" x14ac:dyDescent="0.3">
      <c r="A47" s="66"/>
      <c r="B47" s="65"/>
      <c r="C47" s="62"/>
      <c r="D47" s="66"/>
      <c r="E47" s="169"/>
      <c r="F47" s="7"/>
      <c r="G47" s="7"/>
      <c r="H47" s="9"/>
      <c r="I47" s="7"/>
      <c r="J47" s="7"/>
      <c r="K47" s="7"/>
      <c r="L47" s="7"/>
      <c r="M47" s="7"/>
      <c r="N47" s="7"/>
      <c r="O47" s="7"/>
      <c r="P47" s="7"/>
    </row>
    <row r="48" spans="1:16" x14ac:dyDescent="0.3">
      <c r="A48" s="68"/>
      <c r="B48" s="65"/>
      <c r="C48" s="62"/>
      <c r="D48" s="66"/>
      <c r="E48" s="166"/>
      <c r="F48" s="166"/>
      <c r="G48" s="166"/>
      <c r="H48" s="166"/>
      <c r="I48" s="166"/>
      <c r="J48" s="167"/>
      <c r="K48" s="166"/>
      <c r="L48" s="166"/>
      <c r="M48" s="166"/>
      <c r="N48" s="166"/>
      <c r="O48" s="166"/>
      <c r="P48" s="166"/>
    </row>
    <row r="49" spans="1:16" x14ac:dyDescent="0.3">
      <c r="A49" s="68"/>
      <c r="B49" s="65"/>
      <c r="C49" s="62"/>
      <c r="D49" s="66"/>
      <c r="E49" s="166"/>
      <c r="F49" s="166"/>
      <c r="G49" s="166"/>
      <c r="H49" s="167"/>
      <c r="I49" s="167"/>
      <c r="J49" s="170"/>
      <c r="K49" s="167"/>
      <c r="L49" s="166"/>
      <c r="M49" s="166"/>
      <c r="N49" s="167"/>
      <c r="O49" s="166"/>
      <c r="P49" s="166"/>
    </row>
    <row r="50" spans="1:16" x14ac:dyDescent="0.3">
      <c r="A50" s="66"/>
      <c r="B50" s="65"/>
      <c r="C50" s="62"/>
      <c r="D50" s="66"/>
      <c r="E50" s="4"/>
      <c r="F50" s="4"/>
      <c r="G50" s="4"/>
      <c r="H50" s="4"/>
      <c r="I50" s="4"/>
      <c r="J50" s="6"/>
      <c r="K50" s="4"/>
      <c r="L50" s="4"/>
      <c r="M50" s="4"/>
      <c r="N50" s="6"/>
      <c r="O50" s="4"/>
      <c r="P50" s="4"/>
    </row>
    <row r="51" spans="1:16" x14ac:dyDescent="0.3">
      <c r="A51" s="66"/>
      <c r="B51" s="65"/>
      <c r="C51" s="62"/>
      <c r="D51" s="66"/>
      <c r="E51" s="85"/>
      <c r="F51" s="86"/>
      <c r="G51" s="85"/>
      <c r="H51" s="108"/>
      <c r="I51" s="85"/>
      <c r="J51" s="107"/>
      <c r="K51" s="107"/>
      <c r="L51" s="85"/>
      <c r="M51" s="86"/>
      <c r="N51" s="86"/>
      <c r="O51" s="86"/>
      <c r="P51" s="86"/>
    </row>
    <row r="52" spans="1:16" x14ac:dyDescent="0.3">
      <c r="A52" s="66"/>
      <c r="B52" s="65"/>
      <c r="C52" s="62"/>
      <c r="D52" s="66"/>
      <c r="E52" s="86"/>
      <c r="F52" s="86"/>
      <c r="G52" s="85"/>
      <c r="H52" s="108"/>
      <c r="I52" s="85"/>
      <c r="J52" s="107"/>
      <c r="K52" s="107"/>
      <c r="L52" s="86"/>
      <c r="M52" s="86"/>
      <c r="N52" s="108"/>
      <c r="O52" s="86"/>
      <c r="P52" s="85"/>
    </row>
    <row r="53" spans="1:16" x14ac:dyDescent="0.3">
      <c r="A53" s="327"/>
      <c r="B53" s="327"/>
      <c r="C53" s="62"/>
      <c r="D53" s="115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</row>
    <row r="54" spans="1:16" x14ac:dyDescent="0.3">
      <c r="A54" s="328"/>
      <c r="B54" s="328"/>
      <c r="C54" s="81"/>
      <c r="D54" s="14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</row>
    <row r="55" spans="1:16" x14ac:dyDescent="0.3">
      <c r="E55" s="95"/>
      <c r="F55" s="95"/>
      <c r="N55" s="338"/>
      <c r="O55" s="338"/>
      <c r="P55" s="338"/>
    </row>
    <row r="56" spans="1:16" x14ac:dyDescent="0.3">
      <c r="A56" s="240"/>
      <c r="B56" s="322"/>
      <c r="C56" s="322"/>
      <c r="D56" s="322"/>
      <c r="E56" s="322"/>
      <c r="F56" s="322"/>
      <c r="G56" s="322"/>
      <c r="H56" s="322"/>
      <c r="I56" s="322"/>
      <c r="J56" s="322"/>
      <c r="K56" s="322"/>
      <c r="L56" s="322"/>
      <c r="M56" s="322"/>
      <c r="N56" s="322"/>
      <c r="O56" s="57"/>
      <c r="P56" s="57"/>
    </row>
    <row r="57" spans="1:16" x14ac:dyDescent="0.3">
      <c r="A57" s="323"/>
      <c r="B57" s="323"/>
      <c r="C57" s="323"/>
      <c r="D57" s="335"/>
      <c r="E57" s="326"/>
      <c r="F57" s="326"/>
      <c r="G57" s="326"/>
      <c r="H57" s="323"/>
      <c r="I57" s="326"/>
      <c r="J57" s="326"/>
      <c r="K57" s="326"/>
      <c r="L57" s="326"/>
      <c r="M57" s="326"/>
      <c r="N57" s="326"/>
      <c r="O57" s="326"/>
      <c r="P57" s="326"/>
    </row>
    <row r="58" spans="1:16" x14ac:dyDescent="0.3">
      <c r="A58" s="324"/>
      <c r="B58" s="325"/>
      <c r="C58" s="324"/>
      <c r="D58" s="336"/>
      <c r="E58" s="243"/>
      <c r="F58" s="243"/>
      <c r="G58" s="243"/>
      <c r="H58" s="324"/>
      <c r="I58" s="243"/>
      <c r="J58" s="243"/>
      <c r="K58" s="243"/>
      <c r="L58" s="243"/>
      <c r="M58" s="243"/>
      <c r="N58" s="243"/>
      <c r="O58" s="243"/>
      <c r="P58" s="243"/>
    </row>
    <row r="59" spans="1:16" x14ac:dyDescent="0.3">
      <c r="A59" s="62"/>
      <c r="B59" s="62"/>
      <c r="C59" s="62"/>
      <c r="D59" s="9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</row>
    <row r="60" spans="1:16" x14ac:dyDescent="0.3">
      <c r="A60" s="61"/>
      <c r="B60" s="75"/>
      <c r="C60" s="105"/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</row>
    <row r="61" spans="1:16" x14ac:dyDescent="0.3">
      <c r="A61" s="61"/>
      <c r="B61" s="7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</row>
    <row r="62" spans="1:16" x14ac:dyDescent="0.3">
      <c r="A62" s="327"/>
      <c r="B62" s="327"/>
      <c r="C62" s="327"/>
      <c r="D62" s="327"/>
      <c r="E62" s="327"/>
      <c r="F62" s="327"/>
      <c r="G62" s="327"/>
      <c r="H62" s="327"/>
      <c r="I62" s="327"/>
      <c r="J62" s="327"/>
      <c r="K62" s="327"/>
      <c r="L62" s="327"/>
      <c r="M62" s="327"/>
      <c r="N62" s="327"/>
      <c r="O62" s="327"/>
      <c r="P62" s="327"/>
    </row>
    <row r="63" spans="1:16" x14ac:dyDescent="0.3">
      <c r="A63" s="66"/>
      <c r="B63" s="65"/>
      <c r="C63" s="62"/>
      <c r="D63" s="66"/>
      <c r="E63" s="85"/>
      <c r="F63" s="85"/>
      <c r="G63" s="85"/>
      <c r="H63" s="86"/>
      <c r="I63" s="107"/>
      <c r="J63" s="107"/>
      <c r="K63" s="108"/>
      <c r="L63" s="86"/>
      <c r="M63" s="86"/>
      <c r="N63" s="86"/>
      <c r="O63" s="107"/>
      <c r="P63" s="85"/>
    </row>
    <row r="64" spans="1:16" x14ac:dyDescent="0.3">
      <c r="A64" s="62"/>
      <c r="B64" s="65"/>
      <c r="C64" s="62"/>
      <c r="D64" s="115"/>
      <c r="E64" s="166"/>
      <c r="F64" s="166"/>
      <c r="G64" s="166"/>
      <c r="H64" s="167"/>
      <c r="I64" s="166"/>
      <c r="J64" s="166"/>
      <c r="K64" s="167"/>
      <c r="L64" s="166"/>
      <c r="M64" s="167"/>
      <c r="N64" s="166"/>
      <c r="O64" s="166"/>
      <c r="P64" s="166"/>
    </row>
    <row r="65" spans="1:16" x14ac:dyDescent="0.3">
      <c r="A65" s="62"/>
      <c r="B65" s="65"/>
      <c r="C65" s="62"/>
      <c r="D65" s="66"/>
      <c r="E65" s="86"/>
      <c r="F65" s="85"/>
      <c r="G65" s="85"/>
      <c r="H65" s="85"/>
      <c r="I65" s="107"/>
      <c r="J65" s="86"/>
      <c r="K65" s="86"/>
      <c r="L65" s="107"/>
      <c r="M65" s="85"/>
      <c r="N65" s="85"/>
      <c r="O65" s="86"/>
      <c r="P65" s="85"/>
    </row>
    <row r="66" spans="1:16" x14ac:dyDescent="0.3">
      <c r="A66" s="66"/>
      <c r="B66" s="65"/>
      <c r="C66" s="62"/>
      <c r="D66" s="66"/>
      <c r="E66" s="85"/>
      <c r="F66" s="86"/>
      <c r="G66" s="85"/>
      <c r="H66" s="86"/>
      <c r="I66" s="85"/>
      <c r="J66" s="107"/>
      <c r="K66" s="107"/>
      <c r="L66" s="85"/>
      <c r="M66" s="86"/>
      <c r="N66" s="86"/>
      <c r="O66" s="86"/>
      <c r="P66" s="86"/>
    </row>
    <row r="67" spans="1:16" x14ac:dyDescent="0.3">
      <c r="A67" s="66"/>
      <c r="B67" s="65"/>
      <c r="C67" s="70"/>
      <c r="D67" s="144"/>
      <c r="E67" s="90"/>
      <c r="F67" s="83"/>
      <c r="G67" s="83"/>
      <c r="H67" s="84"/>
      <c r="I67" s="111"/>
      <c r="J67" s="111"/>
      <c r="K67" s="111"/>
      <c r="L67" s="111"/>
      <c r="M67" s="84"/>
      <c r="N67" s="84"/>
      <c r="O67" s="84"/>
      <c r="P67" s="83"/>
    </row>
    <row r="68" spans="1:16" x14ac:dyDescent="0.3">
      <c r="A68" s="66"/>
      <c r="B68" s="65"/>
      <c r="C68" s="70"/>
      <c r="D68" s="138"/>
      <c r="E68" s="112"/>
      <c r="F68" s="84"/>
      <c r="G68" s="84"/>
      <c r="H68" s="91"/>
      <c r="I68" s="83"/>
      <c r="J68" s="91"/>
      <c r="K68" s="91"/>
      <c r="L68" s="84"/>
      <c r="M68" s="91"/>
      <c r="N68" s="91"/>
      <c r="O68" s="91"/>
      <c r="P68" s="84"/>
    </row>
    <row r="69" spans="1:16" x14ac:dyDescent="0.3">
      <c r="A69" s="327"/>
      <c r="B69" s="327"/>
      <c r="C69" s="126"/>
      <c r="D69" s="139"/>
      <c r="E69" s="69"/>
      <c r="F69" s="69"/>
      <c r="G69" s="69"/>
      <c r="H69" s="71"/>
      <c r="I69" s="69"/>
      <c r="J69" s="69"/>
      <c r="K69" s="69"/>
      <c r="L69" s="69"/>
      <c r="M69" s="71"/>
      <c r="N69" s="69"/>
      <c r="O69" s="69"/>
      <c r="P69" s="69"/>
    </row>
    <row r="70" spans="1:16" x14ac:dyDescent="0.3">
      <c r="A70" s="327"/>
      <c r="B70" s="327"/>
      <c r="C70" s="327"/>
      <c r="D70" s="327"/>
      <c r="E70" s="327"/>
      <c r="F70" s="327"/>
      <c r="G70" s="327"/>
      <c r="H70" s="327"/>
      <c r="I70" s="327"/>
      <c r="J70" s="327"/>
      <c r="K70" s="327"/>
      <c r="L70" s="327"/>
      <c r="M70" s="327"/>
      <c r="N70" s="327"/>
      <c r="O70" s="327"/>
      <c r="P70" s="327"/>
    </row>
    <row r="71" spans="1:16" x14ac:dyDescent="0.3">
      <c r="A71" s="66"/>
      <c r="B71" s="65"/>
      <c r="C71" s="62"/>
      <c r="D71" s="66"/>
      <c r="E71" s="166"/>
      <c r="F71" s="166"/>
      <c r="G71" s="166"/>
      <c r="H71" s="166"/>
      <c r="I71" s="166"/>
      <c r="J71" s="167"/>
      <c r="K71" s="166"/>
      <c r="L71" s="166"/>
      <c r="M71" s="166"/>
      <c r="N71" s="166"/>
      <c r="O71" s="166"/>
      <c r="P71" s="166"/>
    </row>
    <row r="72" spans="1:16" x14ac:dyDescent="0.3">
      <c r="A72" s="66"/>
      <c r="B72" s="65"/>
      <c r="C72" s="62"/>
      <c r="D72" s="66"/>
      <c r="E72" s="87"/>
      <c r="F72" s="87"/>
      <c r="G72" s="87"/>
      <c r="H72" s="112"/>
      <c r="I72" s="83"/>
      <c r="J72" s="84"/>
      <c r="K72" s="83"/>
      <c r="L72" s="83"/>
      <c r="M72" s="83"/>
      <c r="N72" s="83"/>
      <c r="O72" s="83"/>
      <c r="P72" s="83"/>
    </row>
    <row r="73" spans="1:16" x14ac:dyDescent="0.3">
      <c r="A73" s="66"/>
      <c r="B73" s="65"/>
      <c r="C73" s="62"/>
      <c r="D73" s="66"/>
      <c r="E73" s="167"/>
      <c r="F73" s="166"/>
      <c r="G73" s="166"/>
      <c r="H73" s="166"/>
      <c r="I73" s="166"/>
      <c r="J73" s="166"/>
      <c r="K73" s="167"/>
      <c r="L73" s="166"/>
      <c r="M73" s="166"/>
      <c r="N73" s="166"/>
      <c r="O73" s="166"/>
      <c r="P73" s="166"/>
    </row>
    <row r="74" spans="1:16" x14ac:dyDescent="0.3">
      <c r="A74" s="66"/>
      <c r="B74" s="65"/>
      <c r="C74" s="62"/>
      <c r="D74" s="66"/>
      <c r="E74" s="166"/>
      <c r="F74" s="166"/>
      <c r="G74" s="166"/>
      <c r="H74" s="166"/>
      <c r="I74" s="166"/>
      <c r="J74" s="166"/>
      <c r="K74" s="166"/>
      <c r="L74" s="166"/>
      <c r="M74" s="166"/>
      <c r="N74" s="166"/>
      <c r="O74" s="166"/>
      <c r="P74" s="166"/>
    </row>
    <row r="75" spans="1:16" x14ac:dyDescent="0.3">
      <c r="A75" s="62"/>
      <c r="B75" s="65"/>
      <c r="C75" s="62"/>
      <c r="D75" s="66"/>
      <c r="E75" s="85"/>
      <c r="F75" s="85"/>
      <c r="G75" s="86"/>
      <c r="H75" s="114"/>
      <c r="I75" s="85"/>
      <c r="J75" s="108"/>
      <c r="K75" s="108"/>
      <c r="L75" s="85"/>
      <c r="M75" s="85"/>
      <c r="N75" s="86"/>
      <c r="O75" s="86"/>
      <c r="P75" s="85"/>
    </row>
    <row r="76" spans="1:16" x14ac:dyDescent="0.3">
      <c r="A76" s="66"/>
      <c r="B76" s="65"/>
      <c r="C76" s="62"/>
      <c r="D76" s="80"/>
      <c r="E76" s="85"/>
      <c r="F76" s="86"/>
      <c r="G76" s="85"/>
      <c r="H76" s="143"/>
      <c r="I76" s="85"/>
      <c r="J76" s="107"/>
      <c r="K76" s="107"/>
      <c r="L76" s="85"/>
      <c r="M76" s="86"/>
      <c r="N76" s="86"/>
      <c r="O76" s="86"/>
      <c r="P76" s="86"/>
    </row>
    <row r="77" spans="1:16" x14ac:dyDescent="0.3">
      <c r="A77" s="66"/>
      <c r="B77" s="65"/>
      <c r="C77" s="62"/>
      <c r="D77" s="80"/>
      <c r="E77" s="86"/>
      <c r="F77" s="86"/>
      <c r="G77" s="85"/>
      <c r="H77" s="108"/>
      <c r="I77" s="85"/>
      <c r="J77" s="107"/>
      <c r="K77" s="107"/>
      <c r="L77" s="86"/>
      <c r="M77" s="86"/>
      <c r="N77" s="108"/>
      <c r="O77" s="86"/>
      <c r="P77" s="85"/>
    </row>
    <row r="78" spans="1:16" x14ac:dyDescent="0.3">
      <c r="A78" s="327"/>
      <c r="B78" s="327"/>
      <c r="C78" s="62"/>
      <c r="D78" s="115"/>
      <c r="E78" s="69"/>
      <c r="F78" s="69"/>
      <c r="G78" s="69"/>
      <c r="H78" s="69"/>
      <c r="I78" s="69"/>
      <c r="J78" s="71"/>
      <c r="K78" s="69"/>
      <c r="L78" s="69"/>
      <c r="M78" s="69"/>
      <c r="N78" s="69"/>
      <c r="O78" s="69"/>
      <c r="P78" s="69"/>
    </row>
    <row r="79" spans="1:16" ht="16.5" customHeight="1" x14ac:dyDescent="0.3">
      <c r="A79" s="328"/>
      <c r="B79" s="328"/>
      <c r="C79" s="81"/>
      <c r="D79" s="14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</row>
    <row r="80" spans="1:16" ht="16.5" customHeight="1" x14ac:dyDescent="0.3">
      <c r="E80" s="95"/>
      <c r="F80" s="95"/>
      <c r="N80" s="329"/>
      <c r="O80" s="329"/>
      <c r="P80" s="329"/>
    </row>
    <row r="81" spans="1:16" ht="16.5" customHeight="1" x14ac:dyDescent="0.3">
      <c r="A81" s="240"/>
      <c r="B81" s="322"/>
      <c r="C81" s="322"/>
      <c r="D81" s="322"/>
      <c r="E81" s="322"/>
      <c r="F81" s="322"/>
      <c r="G81" s="322"/>
      <c r="H81" s="322"/>
      <c r="I81" s="322"/>
      <c r="J81" s="322"/>
      <c r="K81" s="322"/>
      <c r="L81" s="322"/>
      <c r="M81" s="322"/>
      <c r="N81" s="322"/>
      <c r="O81" s="57"/>
      <c r="P81" s="57"/>
    </row>
    <row r="82" spans="1:16" x14ac:dyDescent="0.3">
      <c r="A82" s="323"/>
      <c r="B82" s="323"/>
      <c r="C82" s="323"/>
      <c r="D82" s="335"/>
      <c r="E82" s="326"/>
      <c r="F82" s="326"/>
      <c r="G82" s="326"/>
      <c r="H82" s="323"/>
      <c r="I82" s="326"/>
      <c r="J82" s="326"/>
      <c r="K82" s="326"/>
      <c r="L82" s="326"/>
      <c r="M82" s="326"/>
      <c r="N82" s="326"/>
      <c r="O82" s="326"/>
      <c r="P82" s="326"/>
    </row>
    <row r="83" spans="1:16" x14ac:dyDescent="0.3">
      <c r="A83" s="324"/>
      <c r="B83" s="325"/>
      <c r="C83" s="324"/>
      <c r="D83" s="336"/>
      <c r="E83" s="243"/>
      <c r="F83" s="243"/>
      <c r="G83" s="243"/>
      <c r="H83" s="324"/>
      <c r="I83" s="243"/>
      <c r="J83" s="243"/>
      <c r="K83" s="243"/>
      <c r="L83" s="243"/>
      <c r="M83" s="243"/>
      <c r="N83" s="243"/>
      <c r="O83" s="243"/>
      <c r="P83" s="243"/>
    </row>
    <row r="84" spans="1:16" x14ac:dyDescent="0.3">
      <c r="A84" s="62"/>
      <c r="B84" s="62"/>
      <c r="C84" s="62"/>
      <c r="D84" s="9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</row>
    <row r="85" spans="1:16" x14ac:dyDescent="0.3">
      <c r="A85" s="63"/>
      <c r="B85" s="64"/>
      <c r="C85" s="105"/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105"/>
      <c r="O85" s="105"/>
      <c r="P85" s="105"/>
    </row>
    <row r="86" spans="1:16" x14ac:dyDescent="0.3">
      <c r="A86" s="63"/>
      <c r="B86" s="64"/>
      <c r="C86" s="105"/>
      <c r="D86" s="105"/>
      <c r="E86" s="105"/>
      <c r="F86" s="105"/>
      <c r="G86" s="105"/>
      <c r="H86" s="105"/>
      <c r="I86" s="105"/>
      <c r="J86" s="105"/>
      <c r="K86" s="105"/>
      <c r="L86" s="105"/>
      <c r="M86" s="105"/>
      <c r="N86" s="105"/>
      <c r="O86" s="105"/>
      <c r="P86" s="105"/>
    </row>
    <row r="87" spans="1:16" x14ac:dyDescent="0.3">
      <c r="A87" s="327"/>
      <c r="B87" s="327"/>
      <c r="C87" s="327"/>
      <c r="D87" s="327"/>
      <c r="E87" s="327"/>
      <c r="F87" s="327"/>
      <c r="G87" s="327"/>
      <c r="H87" s="327"/>
      <c r="I87" s="327"/>
      <c r="J87" s="327"/>
      <c r="K87" s="327"/>
      <c r="L87" s="327"/>
      <c r="M87" s="327"/>
      <c r="N87" s="327"/>
      <c r="O87" s="327"/>
      <c r="P87" s="327"/>
    </row>
    <row r="88" spans="1:16" x14ac:dyDescent="0.3">
      <c r="A88" s="66"/>
      <c r="B88" s="65"/>
      <c r="C88" s="62"/>
      <c r="D88" s="66"/>
      <c r="E88" s="166"/>
      <c r="F88" s="166"/>
      <c r="G88" s="167"/>
      <c r="H88" s="167"/>
      <c r="I88" s="167"/>
      <c r="J88" s="167"/>
      <c r="K88" s="166"/>
      <c r="L88" s="167"/>
      <c r="M88" s="166"/>
      <c r="N88" s="167"/>
      <c r="O88" s="166"/>
      <c r="P88" s="167"/>
    </row>
    <row r="89" spans="1:16" x14ac:dyDescent="0.3">
      <c r="A89" s="62"/>
      <c r="B89" s="65"/>
      <c r="C89" s="62"/>
      <c r="D89" s="66"/>
      <c r="E89" s="87"/>
      <c r="F89" s="88"/>
      <c r="G89" s="87"/>
      <c r="H89" s="87"/>
      <c r="I89" s="87"/>
      <c r="J89" s="113"/>
      <c r="K89" s="88"/>
      <c r="L89" s="87"/>
      <c r="M89" s="87"/>
      <c r="N89" s="87"/>
      <c r="O89" s="87"/>
      <c r="P89" s="87"/>
    </row>
    <row r="90" spans="1:16" x14ac:dyDescent="0.3">
      <c r="A90" s="62"/>
      <c r="B90" s="65"/>
      <c r="C90" s="62"/>
      <c r="D90" s="66"/>
      <c r="E90" s="85"/>
      <c r="F90" s="85"/>
      <c r="G90" s="85"/>
      <c r="H90" s="85"/>
      <c r="I90" s="85"/>
      <c r="J90" s="86"/>
      <c r="K90" s="108"/>
      <c r="L90" s="107"/>
      <c r="M90" s="85"/>
      <c r="N90" s="108"/>
      <c r="O90" s="85"/>
      <c r="P90" s="85"/>
    </row>
    <row r="91" spans="1:16" x14ac:dyDescent="0.3">
      <c r="A91" s="66"/>
      <c r="B91" s="65"/>
      <c r="C91" s="62"/>
      <c r="D91" s="66"/>
      <c r="E91" s="85"/>
      <c r="F91" s="86"/>
      <c r="G91" s="85"/>
      <c r="H91" s="86"/>
      <c r="I91" s="85"/>
      <c r="J91" s="107"/>
      <c r="K91" s="107"/>
      <c r="L91" s="85"/>
      <c r="M91" s="86"/>
      <c r="N91" s="86"/>
      <c r="O91" s="86"/>
      <c r="P91" s="86"/>
    </row>
    <row r="92" spans="1:16" x14ac:dyDescent="0.3">
      <c r="A92" s="66"/>
      <c r="B92" s="65"/>
      <c r="C92" s="70"/>
      <c r="D92" s="138"/>
      <c r="E92" s="86"/>
      <c r="F92" s="86"/>
      <c r="G92" s="108"/>
      <c r="H92" s="108"/>
      <c r="I92" s="85"/>
      <c r="J92" s="108"/>
      <c r="K92" s="108"/>
      <c r="L92" s="86"/>
      <c r="M92" s="108"/>
      <c r="N92" s="108"/>
      <c r="O92" s="108"/>
      <c r="P92" s="86"/>
    </row>
    <row r="93" spans="1:16" x14ac:dyDescent="0.3">
      <c r="A93" s="327"/>
      <c r="B93" s="327"/>
      <c r="C93" s="126"/>
      <c r="D93" s="13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</row>
    <row r="94" spans="1:16" x14ac:dyDescent="0.3">
      <c r="A94" s="327"/>
      <c r="B94" s="327"/>
      <c r="C94" s="327"/>
      <c r="D94" s="327"/>
      <c r="E94" s="327"/>
      <c r="F94" s="327"/>
      <c r="G94" s="327"/>
      <c r="H94" s="327"/>
      <c r="I94" s="327"/>
      <c r="J94" s="327"/>
      <c r="K94" s="327"/>
      <c r="L94" s="327"/>
      <c r="M94" s="327"/>
      <c r="N94" s="327"/>
      <c r="O94" s="327"/>
      <c r="P94" s="327"/>
    </row>
    <row r="95" spans="1:16" x14ac:dyDescent="0.3">
      <c r="A95" s="62"/>
      <c r="B95" s="65"/>
      <c r="C95" s="62"/>
      <c r="D95" s="66"/>
      <c r="E95" s="167"/>
      <c r="F95" s="167"/>
      <c r="G95" s="167"/>
      <c r="H95" s="166"/>
      <c r="I95" s="166"/>
      <c r="J95" s="165"/>
      <c r="K95" s="165"/>
      <c r="L95" s="167"/>
      <c r="M95" s="167"/>
      <c r="N95" s="166"/>
      <c r="O95" s="166"/>
      <c r="P95" s="166"/>
    </row>
    <row r="96" spans="1:16" x14ac:dyDescent="0.3">
      <c r="A96" s="66"/>
      <c r="B96" s="65"/>
      <c r="C96" s="62"/>
      <c r="D96" s="66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</row>
    <row r="97" spans="1:16" x14ac:dyDescent="0.3">
      <c r="A97" s="62"/>
      <c r="B97" s="65"/>
      <c r="C97" s="62"/>
      <c r="D97" s="66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6"/>
    </row>
    <row r="98" spans="1:16" x14ac:dyDescent="0.3">
      <c r="A98" s="62"/>
      <c r="B98" s="65"/>
      <c r="C98" s="62"/>
      <c r="D98" s="66"/>
      <c r="E98" s="87"/>
      <c r="F98" s="87"/>
      <c r="G98" s="87"/>
      <c r="H98" s="87"/>
      <c r="I98" s="87"/>
      <c r="J98" s="88"/>
      <c r="K98" s="88"/>
      <c r="L98" s="87"/>
      <c r="M98" s="87"/>
      <c r="N98" s="88"/>
      <c r="O98" s="87"/>
      <c r="P98" s="87"/>
    </row>
    <row r="99" spans="1:16" x14ac:dyDescent="0.3">
      <c r="A99" s="62"/>
      <c r="B99" s="65"/>
      <c r="C99" s="62"/>
      <c r="D99" s="66"/>
      <c r="E99" s="85"/>
      <c r="F99" s="85"/>
      <c r="G99" s="85"/>
      <c r="H99" s="85"/>
      <c r="I99" s="85"/>
      <c r="J99" s="86"/>
      <c r="K99" s="107"/>
      <c r="L99" s="85"/>
      <c r="M99" s="85"/>
      <c r="N99" s="86"/>
      <c r="O99" s="85"/>
      <c r="P99" s="85"/>
    </row>
    <row r="100" spans="1:16" x14ac:dyDescent="0.3">
      <c r="A100" s="66"/>
      <c r="B100" s="65"/>
      <c r="C100" s="62"/>
      <c r="D100" s="66"/>
      <c r="E100" s="85"/>
      <c r="F100" s="86"/>
      <c r="G100" s="85"/>
      <c r="H100" s="86"/>
      <c r="I100" s="85"/>
      <c r="J100" s="107"/>
      <c r="K100" s="107"/>
      <c r="L100" s="85"/>
      <c r="M100" s="86"/>
      <c r="N100" s="86"/>
      <c r="O100" s="86"/>
      <c r="P100" s="86"/>
    </row>
    <row r="101" spans="1:16" x14ac:dyDescent="0.3">
      <c r="A101" s="66"/>
      <c r="B101" s="65"/>
      <c r="C101" s="62"/>
      <c r="D101" s="66"/>
      <c r="E101" s="86"/>
      <c r="F101" s="85"/>
      <c r="G101" s="85"/>
      <c r="H101" s="86"/>
      <c r="I101" s="85"/>
      <c r="J101" s="107"/>
      <c r="K101" s="107"/>
      <c r="L101" s="85"/>
      <c r="M101" s="86"/>
      <c r="N101" s="108"/>
      <c r="O101" s="86"/>
      <c r="P101" s="85"/>
    </row>
    <row r="102" spans="1:16" x14ac:dyDescent="0.3">
      <c r="A102" s="327"/>
      <c r="B102" s="327"/>
      <c r="C102" s="62"/>
      <c r="D102" s="115"/>
      <c r="E102" s="89"/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</row>
    <row r="103" spans="1:16" x14ac:dyDescent="0.3">
      <c r="A103" s="328"/>
      <c r="B103" s="328"/>
      <c r="C103" s="81"/>
      <c r="D103" s="14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  <c r="P103" s="82"/>
    </row>
    <row r="104" spans="1:16" x14ac:dyDescent="0.3">
      <c r="E104" s="95"/>
      <c r="F104" s="95"/>
      <c r="N104" s="329"/>
      <c r="O104" s="329"/>
      <c r="P104" s="329"/>
    </row>
    <row r="105" spans="1:16" x14ac:dyDescent="0.3">
      <c r="A105" s="240"/>
      <c r="B105" s="322"/>
      <c r="C105" s="322"/>
      <c r="D105" s="322"/>
      <c r="E105" s="322"/>
      <c r="F105" s="322"/>
      <c r="G105" s="322"/>
      <c r="H105" s="322"/>
      <c r="I105" s="322"/>
      <c r="J105" s="322"/>
      <c r="K105" s="322"/>
      <c r="L105" s="322"/>
      <c r="M105" s="322"/>
      <c r="N105" s="322"/>
      <c r="O105" s="57"/>
      <c r="P105" s="57"/>
    </row>
    <row r="106" spans="1:16" x14ac:dyDescent="0.3">
      <c r="A106" s="323"/>
      <c r="B106" s="323"/>
      <c r="C106" s="323"/>
      <c r="D106" s="335"/>
      <c r="E106" s="326"/>
      <c r="F106" s="326"/>
      <c r="G106" s="326"/>
      <c r="H106" s="323"/>
      <c r="I106" s="326"/>
      <c r="J106" s="326"/>
      <c r="K106" s="326"/>
      <c r="L106" s="326"/>
      <c r="M106" s="326"/>
      <c r="N106" s="326"/>
      <c r="O106" s="326"/>
      <c r="P106" s="326"/>
    </row>
    <row r="107" spans="1:16" x14ac:dyDescent="0.3">
      <c r="A107" s="324"/>
      <c r="B107" s="325"/>
      <c r="C107" s="324"/>
      <c r="D107" s="336"/>
      <c r="E107" s="243"/>
      <c r="F107" s="243"/>
      <c r="G107" s="243"/>
      <c r="H107" s="324"/>
      <c r="I107" s="243"/>
      <c r="J107" s="243"/>
      <c r="K107" s="243"/>
      <c r="L107" s="243"/>
      <c r="M107" s="243"/>
      <c r="N107" s="243"/>
      <c r="O107" s="243"/>
      <c r="P107" s="243"/>
    </row>
    <row r="108" spans="1:16" x14ac:dyDescent="0.3">
      <c r="A108" s="62"/>
      <c r="B108" s="62"/>
      <c r="C108" s="62"/>
      <c r="D108" s="9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</row>
    <row r="109" spans="1:16" x14ac:dyDescent="0.3">
      <c r="A109" s="63"/>
      <c r="B109" s="64"/>
      <c r="C109" s="105"/>
      <c r="D109" s="105"/>
      <c r="E109" s="105"/>
      <c r="F109" s="105"/>
      <c r="G109" s="105"/>
      <c r="H109" s="105"/>
      <c r="I109" s="105"/>
      <c r="J109" s="105"/>
      <c r="K109" s="105"/>
      <c r="L109" s="105"/>
      <c r="M109" s="105"/>
      <c r="N109" s="105"/>
      <c r="O109" s="105"/>
      <c r="P109" s="105"/>
    </row>
    <row r="110" spans="1:16" x14ac:dyDescent="0.3">
      <c r="A110" s="63"/>
      <c r="B110" s="64"/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  <c r="M110" s="105"/>
      <c r="N110" s="105"/>
      <c r="O110" s="105"/>
      <c r="P110" s="105"/>
    </row>
    <row r="111" spans="1:16" x14ac:dyDescent="0.3">
      <c r="A111" s="327"/>
      <c r="B111" s="327"/>
      <c r="C111" s="327"/>
      <c r="D111" s="327"/>
      <c r="E111" s="327"/>
      <c r="F111" s="327"/>
      <c r="G111" s="327"/>
      <c r="H111" s="327"/>
      <c r="I111" s="327"/>
      <c r="J111" s="327"/>
      <c r="K111" s="327"/>
      <c r="L111" s="327"/>
      <c r="M111" s="327"/>
      <c r="N111" s="327"/>
      <c r="O111" s="327"/>
      <c r="P111" s="327"/>
    </row>
    <row r="112" spans="1:16" x14ac:dyDescent="0.3">
      <c r="A112" s="62"/>
      <c r="B112" s="65"/>
      <c r="C112" s="62"/>
      <c r="D112" s="66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</row>
    <row r="113" spans="1:16" x14ac:dyDescent="0.3">
      <c r="A113" s="62"/>
      <c r="B113" s="65"/>
      <c r="C113" s="62"/>
      <c r="D113" s="66"/>
      <c r="E113" s="66"/>
      <c r="F113" s="66"/>
      <c r="G113" s="66"/>
      <c r="H113" s="66"/>
      <c r="I113" s="67"/>
      <c r="J113" s="68"/>
      <c r="K113" s="68"/>
      <c r="L113" s="66"/>
      <c r="M113" s="66"/>
      <c r="N113" s="66"/>
      <c r="O113" s="66"/>
      <c r="P113" s="68"/>
    </row>
    <row r="114" spans="1:16" x14ac:dyDescent="0.3">
      <c r="A114" s="66"/>
      <c r="B114" s="65"/>
      <c r="C114" s="62"/>
      <c r="D114" s="66"/>
      <c r="E114" s="4"/>
      <c r="F114" s="6"/>
      <c r="G114" s="4"/>
      <c r="H114" s="6"/>
      <c r="I114" s="4"/>
      <c r="J114" s="5"/>
      <c r="K114" s="5"/>
      <c r="L114" s="4"/>
      <c r="M114" s="6"/>
      <c r="N114" s="6"/>
      <c r="O114" s="6"/>
      <c r="P114" s="244"/>
    </row>
    <row r="115" spans="1:16" x14ac:dyDescent="0.3">
      <c r="A115" s="62"/>
      <c r="B115" s="65"/>
      <c r="C115" s="62"/>
      <c r="D115" s="138"/>
      <c r="E115" s="6"/>
      <c r="F115" s="6"/>
      <c r="G115" s="244"/>
      <c r="H115" s="244"/>
      <c r="I115" s="4"/>
      <c r="J115" s="244"/>
      <c r="K115" s="244"/>
      <c r="L115" s="6"/>
      <c r="M115" s="244"/>
      <c r="N115" s="244"/>
      <c r="O115" s="244"/>
      <c r="P115" s="6"/>
    </row>
    <row r="116" spans="1:16" x14ac:dyDescent="0.3">
      <c r="A116" s="327"/>
      <c r="B116" s="327"/>
      <c r="C116" s="62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</row>
    <row r="117" spans="1:16" x14ac:dyDescent="0.3">
      <c r="A117" s="327"/>
      <c r="B117" s="327"/>
      <c r="C117" s="327"/>
      <c r="D117" s="327"/>
      <c r="E117" s="327"/>
      <c r="F117" s="327"/>
      <c r="G117" s="327"/>
      <c r="H117" s="327"/>
      <c r="I117" s="327"/>
      <c r="J117" s="327"/>
      <c r="K117" s="327"/>
      <c r="L117" s="327"/>
      <c r="M117" s="327"/>
      <c r="N117" s="327"/>
      <c r="O117" s="327"/>
      <c r="P117" s="327"/>
    </row>
    <row r="118" spans="1:16" x14ac:dyDescent="0.3">
      <c r="A118" s="62"/>
      <c r="B118" s="65"/>
      <c r="C118" s="62"/>
      <c r="D118" s="66"/>
      <c r="E118" s="7"/>
      <c r="F118" s="7"/>
      <c r="G118" s="7"/>
      <c r="H118" s="7"/>
      <c r="I118" s="7"/>
      <c r="J118" s="7"/>
      <c r="K118" s="9"/>
      <c r="L118" s="7"/>
      <c r="M118" s="7"/>
      <c r="N118" s="7"/>
      <c r="O118" s="7"/>
      <c r="P118" s="7"/>
    </row>
    <row r="119" spans="1:16" ht="40.5" customHeight="1" x14ac:dyDescent="0.3">
      <c r="A119" s="66"/>
      <c r="B119" s="65"/>
      <c r="C119" s="62"/>
      <c r="D119" s="66"/>
      <c r="E119" s="166"/>
      <c r="F119" s="167"/>
      <c r="G119" s="166"/>
      <c r="H119" s="166"/>
      <c r="I119" s="166"/>
      <c r="J119" s="167"/>
      <c r="K119" s="166"/>
      <c r="L119" s="166"/>
      <c r="M119" s="166"/>
      <c r="N119" s="166"/>
      <c r="O119" s="166"/>
      <c r="P119" s="166"/>
    </row>
    <row r="120" spans="1:16" x14ac:dyDescent="0.3">
      <c r="A120" s="76"/>
      <c r="B120" s="73"/>
      <c r="C120" s="72"/>
      <c r="D120" s="141"/>
      <c r="E120" s="166"/>
      <c r="F120" s="166"/>
      <c r="G120" s="166"/>
      <c r="H120" s="166"/>
      <c r="I120" s="167"/>
      <c r="J120" s="166"/>
      <c r="K120" s="167"/>
      <c r="L120" s="166"/>
      <c r="M120" s="166"/>
      <c r="N120" s="166"/>
      <c r="O120" s="167"/>
      <c r="P120" s="166"/>
    </row>
    <row r="121" spans="1:16" x14ac:dyDescent="0.3">
      <c r="A121" s="68"/>
      <c r="B121" s="65"/>
      <c r="C121" s="62"/>
      <c r="D121" s="66"/>
      <c r="E121" s="4"/>
      <c r="F121" s="4"/>
      <c r="G121" s="4"/>
      <c r="H121" s="6"/>
      <c r="I121" s="4"/>
      <c r="J121" s="5"/>
      <c r="K121" s="6"/>
      <c r="L121" s="6"/>
      <c r="M121" s="4"/>
      <c r="N121" s="4"/>
      <c r="O121" s="4"/>
      <c r="P121" s="4"/>
    </row>
    <row r="122" spans="1:16" x14ac:dyDescent="0.3">
      <c r="A122" s="62"/>
      <c r="B122" s="65"/>
      <c r="C122" s="70"/>
      <c r="D122" s="144"/>
      <c r="E122" s="21"/>
      <c r="F122" s="11"/>
      <c r="G122" s="11"/>
      <c r="H122" s="11"/>
      <c r="I122" s="11"/>
      <c r="J122" s="10"/>
      <c r="K122" s="11"/>
      <c r="L122" s="11"/>
      <c r="M122" s="11"/>
      <c r="N122" s="11"/>
      <c r="O122" s="11"/>
      <c r="P122" s="11"/>
    </row>
    <row r="123" spans="1:16" x14ac:dyDescent="0.3">
      <c r="A123" s="66"/>
      <c r="B123" s="65"/>
      <c r="C123" s="70"/>
      <c r="D123" s="66"/>
      <c r="E123" s="21"/>
      <c r="F123" s="12"/>
      <c r="G123" s="11"/>
      <c r="H123" s="10"/>
      <c r="I123" s="11"/>
      <c r="J123" s="13"/>
      <c r="K123" s="13"/>
      <c r="L123" s="11"/>
      <c r="M123" s="12"/>
      <c r="N123" s="12"/>
      <c r="O123" s="12"/>
      <c r="P123" s="12"/>
    </row>
    <row r="124" spans="1:16" x14ac:dyDescent="0.3">
      <c r="A124" s="66"/>
      <c r="B124" s="65"/>
      <c r="C124" s="70"/>
      <c r="D124" s="66"/>
      <c r="E124" s="22"/>
      <c r="F124" s="19"/>
      <c r="G124" s="17"/>
      <c r="H124" s="18"/>
      <c r="I124" s="17"/>
      <c r="J124" s="20"/>
      <c r="K124" s="20"/>
      <c r="L124" s="19"/>
      <c r="M124" s="19"/>
      <c r="N124" s="18"/>
      <c r="O124" s="19"/>
      <c r="P124" s="17"/>
    </row>
    <row r="125" spans="1:16" x14ac:dyDescent="0.3">
      <c r="A125" s="327"/>
      <c r="B125" s="327"/>
      <c r="C125" s="126"/>
      <c r="D125" s="13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</row>
    <row r="126" spans="1:16" ht="16.5" customHeight="1" x14ac:dyDescent="0.3">
      <c r="A126" s="328"/>
      <c r="B126" s="328"/>
      <c r="C126" s="81"/>
      <c r="D126" s="142"/>
      <c r="E126" s="82"/>
      <c r="F126" s="82"/>
      <c r="G126" s="82"/>
      <c r="H126" s="82"/>
      <c r="I126" s="82"/>
      <c r="J126" s="82"/>
      <c r="K126" s="82"/>
      <c r="L126" s="82"/>
      <c r="M126" s="82"/>
      <c r="N126" s="82"/>
      <c r="O126" s="82"/>
      <c r="P126" s="82"/>
    </row>
    <row r="127" spans="1:16" ht="16.5" customHeight="1" x14ac:dyDescent="0.3">
      <c r="E127" s="95"/>
      <c r="F127" s="95"/>
      <c r="N127" s="329"/>
      <c r="O127" s="329"/>
      <c r="P127" s="329"/>
    </row>
    <row r="128" spans="1:16" ht="16.5" customHeight="1" x14ac:dyDescent="0.3">
      <c r="A128" s="240"/>
      <c r="B128" s="322"/>
      <c r="C128" s="322"/>
      <c r="D128" s="322"/>
      <c r="E128" s="322"/>
      <c r="F128" s="322"/>
      <c r="G128" s="322"/>
      <c r="H128" s="322"/>
      <c r="I128" s="322"/>
      <c r="J128" s="322"/>
      <c r="K128" s="322"/>
      <c r="L128" s="322"/>
      <c r="M128" s="322"/>
      <c r="N128" s="322"/>
      <c r="O128" s="57"/>
      <c r="P128" s="57"/>
    </row>
    <row r="129" spans="1:16" ht="16.5" customHeight="1" x14ac:dyDescent="0.3">
      <c r="A129" s="323"/>
      <c r="B129" s="323"/>
      <c r="C129" s="323"/>
      <c r="D129" s="335"/>
      <c r="E129" s="326"/>
      <c r="F129" s="326"/>
      <c r="G129" s="326"/>
      <c r="H129" s="323"/>
      <c r="I129" s="326"/>
      <c r="J129" s="326"/>
      <c r="K129" s="326"/>
      <c r="L129" s="326"/>
      <c r="M129" s="326"/>
      <c r="N129" s="326"/>
      <c r="O129" s="326"/>
      <c r="P129" s="326"/>
    </row>
    <row r="130" spans="1:16" x14ac:dyDescent="0.3">
      <c r="A130" s="324"/>
      <c r="B130" s="325"/>
      <c r="C130" s="324"/>
      <c r="D130" s="336"/>
      <c r="E130" s="243"/>
      <c r="F130" s="243"/>
      <c r="G130" s="243"/>
      <c r="H130" s="324"/>
      <c r="I130" s="243"/>
      <c r="J130" s="243"/>
      <c r="K130" s="243"/>
      <c r="L130" s="243"/>
      <c r="M130" s="243"/>
      <c r="N130" s="243"/>
      <c r="O130" s="243"/>
      <c r="P130" s="243"/>
    </row>
    <row r="131" spans="1:16" x14ac:dyDescent="0.3">
      <c r="A131" s="62"/>
      <c r="B131" s="62"/>
      <c r="C131" s="62"/>
      <c r="D131" s="9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</row>
    <row r="132" spans="1:16" x14ac:dyDescent="0.3">
      <c r="A132" s="63"/>
      <c r="B132" s="64"/>
      <c r="C132" s="105"/>
      <c r="D132" s="105"/>
      <c r="E132" s="105"/>
      <c r="F132" s="105"/>
      <c r="G132" s="105"/>
      <c r="H132" s="105"/>
      <c r="I132" s="105"/>
      <c r="J132" s="105"/>
      <c r="K132" s="105"/>
      <c r="L132" s="105"/>
      <c r="M132" s="105"/>
      <c r="N132" s="105"/>
      <c r="O132" s="105"/>
      <c r="P132" s="105"/>
    </row>
    <row r="133" spans="1:16" x14ac:dyDescent="0.3">
      <c r="A133" s="63"/>
      <c r="B133" s="64"/>
      <c r="C133" s="105"/>
      <c r="D133" s="105"/>
      <c r="E133" s="105"/>
      <c r="F133" s="105"/>
      <c r="G133" s="105"/>
      <c r="H133" s="105"/>
      <c r="I133" s="105"/>
      <c r="J133" s="105"/>
      <c r="K133" s="105"/>
      <c r="L133" s="105"/>
      <c r="M133" s="105"/>
      <c r="N133" s="105"/>
      <c r="O133" s="105"/>
      <c r="P133" s="105"/>
    </row>
    <row r="134" spans="1:16" x14ac:dyDescent="0.3">
      <c r="A134" s="327"/>
      <c r="B134" s="327"/>
      <c r="C134" s="327"/>
      <c r="D134" s="327"/>
      <c r="E134" s="327"/>
      <c r="F134" s="327"/>
      <c r="G134" s="327"/>
      <c r="H134" s="327"/>
      <c r="I134" s="327"/>
      <c r="J134" s="327"/>
      <c r="K134" s="327"/>
      <c r="L134" s="327"/>
      <c r="M134" s="327"/>
      <c r="N134" s="327"/>
      <c r="O134" s="327"/>
      <c r="P134" s="327"/>
    </row>
    <row r="135" spans="1:16" x14ac:dyDescent="0.3">
      <c r="A135" s="62"/>
      <c r="B135" s="65"/>
      <c r="C135" s="62"/>
      <c r="D135" s="66"/>
      <c r="E135" s="85"/>
      <c r="F135" s="85"/>
      <c r="G135" s="107"/>
      <c r="H135" s="86"/>
      <c r="I135" s="85"/>
      <c r="J135" s="85"/>
      <c r="K135" s="86"/>
      <c r="L135" s="85"/>
      <c r="M135" s="108"/>
      <c r="N135" s="108"/>
      <c r="O135" s="85"/>
      <c r="P135" s="85"/>
    </row>
    <row r="136" spans="1:16" x14ac:dyDescent="0.3">
      <c r="A136" s="145"/>
      <c r="B136" s="110"/>
      <c r="C136" s="244"/>
      <c r="D136" s="66"/>
      <c r="E136" s="85"/>
      <c r="F136" s="85"/>
      <c r="G136" s="85"/>
      <c r="H136" s="86"/>
      <c r="I136" s="107"/>
      <c r="J136" s="107"/>
      <c r="K136" s="108"/>
      <c r="L136" s="86"/>
      <c r="M136" s="86"/>
      <c r="N136" s="86"/>
      <c r="O136" s="107"/>
      <c r="P136" s="85"/>
    </row>
    <row r="137" spans="1:16" x14ac:dyDescent="0.3">
      <c r="A137" s="66"/>
      <c r="B137" s="65"/>
      <c r="C137" s="62"/>
      <c r="D137" s="62"/>
      <c r="E137" s="166"/>
      <c r="F137" s="166"/>
      <c r="G137" s="166"/>
      <c r="H137" s="166"/>
      <c r="I137" s="166"/>
      <c r="J137" s="166"/>
      <c r="K137" s="167"/>
      <c r="L137" s="166"/>
      <c r="M137" s="166"/>
      <c r="N137" s="166"/>
      <c r="O137" s="166"/>
      <c r="P137" s="166"/>
    </row>
    <row r="138" spans="1:16" x14ac:dyDescent="0.3">
      <c r="A138" s="66"/>
      <c r="B138" s="65"/>
      <c r="C138" s="62"/>
      <c r="D138" s="62"/>
      <c r="E138" s="85"/>
      <c r="F138" s="86"/>
      <c r="G138" s="85"/>
      <c r="H138" s="85"/>
      <c r="I138" s="85"/>
      <c r="J138" s="86"/>
      <c r="K138" s="85"/>
      <c r="L138" s="85"/>
      <c r="M138" s="85"/>
      <c r="N138" s="86"/>
      <c r="O138" s="108"/>
      <c r="P138" s="85"/>
    </row>
    <row r="139" spans="1:16" x14ac:dyDescent="0.3">
      <c r="A139" s="66"/>
      <c r="B139" s="65"/>
      <c r="C139" s="62"/>
      <c r="D139" s="66"/>
      <c r="E139" s="114"/>
      <c r="F139" s="86"/>
      <c r="G139" s="85"/>
      <c r="H139" s="86"/>
      <c r="I139" s="85"/>
      <c r="J139" s="107"/>
      <c r="K139" s="107"/>
      <c r="L139" s="85"/>
      <c r="M139" s="86"/>
      <c r="N139" s="86"/>
      <c r="O139" s="86"/>
      <c r="P139" s="86"/>
    </row>
    <row r="140" spans="1:16" x14ac:dyDescent="0.3">
      <c r="A140" s="66"/>
      <c r="B140" s="65"/>
      <c r="C140" s="70"/>
      <c r="D140" s="138"/>
      <c r="E140" s="112"/>
      <c r="F140" s="84"/>
      <c r="G140" s="84"/>
      <c r="H140" s="91"/>
      <c r="I140" s="83"/>
      <c r="J140" s="91"/>
      <c r="K140" s="91"/>
      <c r="L140" s="84"/>
      <c r="M140" s="91"/>
      <c r="N140" s="91"/>
      <c r="O140" s="91"/>
      <c r="P140" s="84"/>
    </row>
    <row r="141" spans="1:16" x14ac:dyDescent="0.3">
      <c r="A141" s="327"/>
      <c r="B141" s="327"/>
      <c r="C141" s="126"/>
      <c r="D141" s="13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</row>
    <row r="142" spans="1:16" x14ac:dyDescent="0.3">
      <c r="A142" s="327"/>
      <c r="B142" s="327"/>
      <c r="C142" s="327"/>
      <c r="D142" s="327"/>
      <c r="E142" s="327"/>
      <c r="F142" s="327"/>
      <c r="G142" s="327"/>
      <c r="H142" s="327"/>
      <c r="I142" s="327"/>
      <c r="J142" s="327"/>
      <c r="K142" s="327"/>
      <c r="L142" s="327"/>
      <c r="M142" s="327"/>
      <c r="N142" s="327"/>
      <c r="O142" s="327"/>
      <c r="P142" s="327"/>
    </row>
    <row r="143" spans="1:16" x14ac:dyDescent="0.3">
      <c r="A143" s="62"/>
      <c r="B143" s="65"/>
      <c r="C143" s="62"/>
      <c r="D143" s="66"/>
      <c r="E143" s="166"/>
      <c r="F143" s="166"/>
      <c r="G143" s="166"/>
      <c r="H143" s="166"/>
      <c r="I143" s="166"/>
      <c r="J143" s="166"/>
      <c r="K143" s="166"/>
      <c r="L143" s="167"/>
      <c r="M143" s="166"/>
      <c r="N143" s="166"/>
      <c r="O143" s="166"/>
      <c r="P143" s="166"/>
    </row>
    <row r="144" spans="1:16" x14ac:dyDescent="0.3">
      <c r="A144" s="66"/>
      <c r="B144" s="65"/>
      <c r="C144" s="62"/>
      <c r="D144" s="66"/>
      <c r="E144" s="166"/>
      <c r="F144" s="166"/>
      <c r="G144" s="166"/>
      <c r="H144" s="166"/>
      <c r="I144" s="166"/>
      <c r="J144" s="166"/>
      <c r="K144" s="167"/>
      <c r="L144" s="166"/>
      <c r="M144" s="166"/>
      <c r="N144" s="167"/>
      <c r="O144" s="166"/>
      <c r="P144" s="166"/>
    </row>
    <row r="145" spans="1:16" x14ac:dyDescent="0.3">
      <c r="A145" s="66"/>
      <c r="B145" s="65"/>
      <c r="C145" s="148"/>
      <c r="D145" s="149"/>
      <c r="E145" s="166"/>
      <c r="F145" s="166"/>
      <c r="G145" s="166"/>
      <c r="H145" s="167"/>
      <c r="I145" s="166"/>
      <c r="J145" s="166"/>
      <c r="K145" s="167"/>
      <c r="L145" s="167"/>
      <c r="M145" s="167"/>
      <c r="N145" s="166"/>
      <c r="O145" s="166"/>
      <c r="P145" s="166"/>
    </row>
    <row r="146" spans="1:16" x14ac:dyDescent="0.3">
      <c r="A146" s="62"/>
      <c r="B146" s="65"/>
      <c r="C146" s="148"/>
      <c r="D146" s="149"/>
      <c r="E146" s="166"/>
      <c r="F146" s="166"/>
      <c r="G146" s="166"/>
      <c r="H146" s="166"/>
      <c r="I146" s="166"/>
      <c r="J146" s="170"/>
      <c r="K146" s="165"/>
      <c r="L146" s="167"/>
      <c r="M146" s="166"/>
      <c r="N146" s="166"/>
      <c r="O146" s="166"/>
      <c r="P146" s="166"/>
    </row>
    <row r="147" spans="1:16" x14ac:dyDescent="0.3">
      <c r="A147" s="66"/>
      <c r="B147" s="65"/>
      <c r="C147" s="79"/>
      <c r="D147" s="80"/>
      <c r="E147" s="127"/>
      <c r="F147" s="128"/>
      <c r="G147" s="146"/>
      <c r="H147" s="127"/>
      <c r="I147" s="129"/>
      <c r="J147" s="127"/>
      <c r="K147" s="130"/>
      <c r="L147" s="128"/>
      <c r="M147" s="127"/>
      <c r="N147" s="127"/>
      <c r="O147" s="127"/>
      <c r="P147" s="128"/>
    </row>
    <row r="148" spans="1:16" x14ac:dyDescent="0.3">
      <c r="A148" s="66"/>
      <c r="B148" s="65"/>
      <c r="C148" s="79"/>
      <c r="D148" s="66"/>
      <c r="E148" s="129"/>
      <c r="F148" s="128"/>
      <c r="G148" s="147"/>
      <c r="H148" s="127"/>
      <c r="I148" s="129"/>
      <c r="J148" s="130"/>
      <c r="K148" s="130"/>
      <c r="L148" s="129"/>
      <c r="M148" s="128"/>
      <c r="N148" s="128"/>
      <c r="O148" s="128"/>
      <c r="P148" s="128"/>
    </row>
    <row r="149" spans="1:16" x14ac:dyDescent="0.3">
      <c r="A149" s="66"/>
      <c r="B149" s="65"/>
      <c r="C149" s="79"/>
      <c r="D149" s="66"/>
      <c r="E149" s="128"/>
      <c r="F149" s="128"/>
      <c r="G149" s="147"/>
      <c r="H149" s="127"/>
      <c r="I149" s="129"/>
      <c r="J149" s="130"/>
      <c r="K149" s="130"/>
      <c r="L149" s="128"/>
      <c r="M149" s="128"/>
      <c r="N149" s="127"/>
      <c r="O149" s="128"/>
      <c r="P149" s="129"/>
    </row>
    <row r="150" spans="1:16" x14ac:dyDescent="0.3">
      <c r="A150" s="327"/>
      <c r="B150" s="327"/>
      <c r="C150" s="131"/>
      <c r="D150" s="140"/>
      <c r="E150" s="80"/>
      <c r="F150" s="80"/>
      <c r="G150" s="80"/>
      <c r="H150" s="80"/>
      <c r="I150" s="80"/>
      <c r="J150" s="80"/>
      <c r="K150" s="80"/>
      <c r="L150" s="80"/>
      <c r="M150" s="80"/>
      <c r="N150" s="80"/>
      <c r="O150" s="80"/>
      <c r="P150" s="80"/>
    </row>
    <row r="151" spans="1:16" x14ac:dyDescent="0.3">
      <c r="A151" s="328"/>
      <c r="B151" s="328"/>
      <c r="C151" s="132"/>
      <c r="D151" s="150"/>
      <c r="E151" s="133"/>
      <c r="F151" s="133"/>
      <c r="G151" s="133"/>
      <c r="H151" s="133"/>
      <c r="I151" s="133"/>
      <c r="J151" s="133"/>
      <c r="K151" s="133"/>
      <c r="L151" s="133"/>
      <c r="M151" s="133"/>
      <c r="N151" s="133"/>
      <c r="O151" s="133"/>
      <c r="P151" s="133"/>
    </row>
    <row r="152" spans="1:16" x14ac:dyDescent="0.3">
      <c r="E152" s="95"/>
      <c r="F152" s="95"/>
      <c r="N152" s="329"/>
      <c r="O152" s="329"/>
      <c r="P152" s="329"/>
    </row>
    <row r="153" spans="1:16" x14ac:dyDescent="0.3">
      <c r="A153" s="240"/>
      <c r="B153" s="322"/>
      <c r="C153" s="322"/>
      <c r="D153" s="322"/>
      <c r="E153" s="322"/>
      <c r="F153" s="322"/>
      <c r="G153" s="322"/>
      <c r="H153" s="322"/>
      <c r="I153" s="322"/>
      <c r="J153" s="322"/>
      <c r="K153" s="322"/>
      <c r="L153" s="322"/>
      <c r="M153" s="322"/>
      <c r="N153" s="322"/>
      <c r="O153" s="57"/>
      <c r="P153" s="57"/>
    </row>
    <row r="154" spans="1:16" x14ac:dyDescent="0.3">
      <c r="A154" s="323"/>
      <c r="B154" s="323"/>
      <c r="C154" s="323"/>
      <c r="D154" s="335"/>
      <c r="E154" s="326"/>
      <c r="F154" s="326"/>
      <c r="G154" s="326"/>
      <c r="H154" s="323"/>
      <c r="I154" s="326"/>
      <c r="J154" s="326"/>
      <c r="K154" s="326"/>
      <c r="L154" s="326"/>
      <c r="M154" s="326"/>
      <c r="N154" s="326"/>
      <c r="O154" s="326"/>
      <c r="P154" s="326"/>
    </row>
    <row r="155" spans="1:16" x14ac:dyDescent="0.3">
      <c r="A155" s="324"/>
      <c r="B155" s="325"/>
      <c r="C155" s="324"/>
      <c r="D155" s="336"/>
      <c r="E155" s="243"/>
      <c r="F155" s="243"/>
      <c r="G155" s="243"/>
      <c r="H155" s="324"/>
      <c r="I155" s="243"/>
      <c r="J155" s="243"/>
      <c r="K155" s="243"/>
      <c r="L155" s="243"/>
      <c r="M155" s="243"/>
      <c r="N155" s="243"/>
      <c r="O155" s="243"/>
      <c r="P155" s="243"/>
    </row>
    <row r="156" spans="1:16" x14ac:dyDescent="0.3">
      <c r="A156" s="62"/>
      <c r="B156" s="62"/>
      <c r="C156" s="62"/>
      <c r="D156" s="9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</row>
    <row r="157" spans="1:16" x14ac:dyDescent="0.3">
      <c r="A157" s="63"/>
      <c r="B157" s="64"/>
      <c r="C157" s="105"/>
      <c r="D157" s="105"/>
      <c r="E157" s="105"/>
      <c r="F157" s="105"/>
      <c r="G157" s="105"/>
      <c r="H157" s="105"/>
      <c r="I157" s="105"/>
      <c r="J157" s="105"/>
      <c r="K157" s="105"/>
      <c r="L157" s="105"/>
      <c r="M157" s="105"/>
      <c r="N157" s="105"/>
      <c r="O157" s="105"/>
      <c r="P157" s="105"/>
    </row>
    <row r="158" spans="1:16" x14ac:dyDescent="0.3">
      <c r="A158" s="63"/>
      <c r="B158" s="64"/>
      <c r="C158" s="105"/>
      <c r="D158" s="105"/>
      <c r="E158" s="105"/>
      <c r="F158" s="105"/>
      <c r="G158" s="105"/>
      <c r="H158" s="105"/>
      <c r="I158" s="105"/>
      <c r="J158" s="105"/>
      <c r="K158" s="105"/>
      <c r="L158" s="105"/>
      <c r="M158" s="105"/>
      <c r="N158" s="105"/>
      <c r="O158" s="105"/>
      <c r="P158" s="105"/>
    </row>
    <row r="159" spans="1:16" x14ac:dyDescent="0.3">
      <c r="A159" s="327"/>
      <c r="B159" s="327"/>
      <c r="C159" s="327"/>
      <c r="D159" s="327"/>
      <c r="E159" s="327"/>
      <c r="F159" s="327"/>
      <c r="G159" s="327"/>
      <c r="H159" s="327"/>
      <c r="I159" s="327"/>
      <c r="J159" s="327"/>
      <c r="K159" s="327"/>
      <c r="L159" s="327"/>
      <c r="M159" s="327"/>
      <c r="N159" s="327"/>
      <c r="O159" s="327"/>
      <c r="P159" s="327"/>
    </row>
    <row r="160" spans="1:16" x14ac:dyDescent="0.3">
      <c r="A160" s="68"/>
      <c r="B160" s="65"/>
      <c r="C160" s="62"/>
      <c r="D160" s="62"/>
      <c r="E160" s="85"/>
      <c r="F160" s="85"/>
      <c r="G160" s="85"/>
      <c r="H160" s="86"/>
      <c r="I160" s="85"/>
      <c r="J160" s="107"/>
      <c r="K160" s="86"/>
      <c r="L160" s="86"/>
      <c r="M160" s="85"/>
      <c r="N160" s="85"/>
      <c r="O160" s="85"/>
      <c r="P160" s="85"/>
    </row>
    <row r="161" spans="1:16" x14ac:dyDescent="0.3">
      <c r="A161" s="62"/>
      <c r="B161" s="65"/>
      <c r="C161" s="62"/>
      <c r="D161" s="62"/>
      <c r="E161" s="86"/>
      <c r="F161" s="85"/>
      <c r="G161" s="85"/>
      <c r="H161" s="85"/>
      <c r="I161" s="107"/>
      <c r="J161" s="86"/>
      <c r="K161" s="86"/>
      <c r="L161" s="107"/>
      <c r="M161" s="85"/>
      <c r="N161" s="85"/>
      <c r="O161" s="86"/>
      <c r="P161" s="85"/>
    </row>
    <row r="162" spans="1:16" x14ac:dyDescent="0.3">
      <c r="A162" s="66"/>
      <c r="B162" s="65"/>
      <c r="C162" s="62"/>
      <c r="D162" s="66"/>
      <c r="E162" s="85"/>
      <c r="F162" s="86"/>
      <c r="G162" s="85"/>
      <c r="H162" s="86"/>
      <c r="I162" s="85"/>
      <c r="J162" s="107"/>
      <c r="K162" s="107"/>
      <c r="L162" s="85"/>
      <c r="M162" s="86"/>
      <c r="N162" s="86"/>
      <c r="O162" s="86"/>
      <c r="P162" s="86"/>
    </row>
    <row r="163" spans="1:16" x14ac:dyDescent="0.3">
      <c r="A163" s="62"/>
      <c r="B163" s="65"/>
      <c r="C163" s="16"/>
      <c r="D163" s="138"/>
      <c r="E163" s="109"/>
      <c r="F163" s="109"/>
      <c r="G163" s="109"/>
      <c r="H163" s="109"/>
      <c r="I163" s="109"/>
      <c r="J163" s="109"/>
      <c r="K163" s="109"/>
      <c r="L163" s="109"/>
      <c r="M163" s="109"/>
      <c r="N163" s="109"/>
      <c r="O163" s="109"/>
      <c r="P163" s="109"/>
    </row>
    <row r="164" spans="1:16" x14ac:dyDescent="0.3">
      <c r="A164" s="327"/>
      <c r="B164" s="327"/>
      <c r="C164" s="126"/>
      <c r="D164" s="13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</row>
    <row r="165" spans="1:16" x14ac:dyDescent="0.3">
      <c r="A165" s="327"/>
      <c r="B165" s="327"/>
      <c r="C165" s="327"/>
      <c r="D165" s="327"/>
      <c r="E165" s="327"/>
      <c r="F165" s="327"/>
      <c r="G165" s="327"/>
      <c r="H165" s="327"/>
      <c r="I165" s="327"/>
      <c r="J165" s="327"/>
      <c r="K165" s="327"/>
      <c r="L165" s="327"/>
      <c r="M165" s="327"/>
      <c r="N165" s="327"/>
      <c r="O165" s="327"/>
      <c r="P165" s="327"/>
    </row>
    <row r="166" spans="1:16" ht="34.5" customHeight="1" x14ac:dyDescent="0.3">
      <c r="A166" s="62"/>
      <c r="B166" s="65"/>
      <c r="C166" s="62"/>
      <c r="D166" s="66"/>
      <c r="E166" s="166"/>
      <c r="F166" s="166"/>
      <c r="G166" s="166"/>
      <c r="H166" s="166"/>
      <c r="I166" s="166"/>
      <c r="J166" s="166"/>
      <c r="K166" s="166"/>
      <c r="L166" s="166"/>
      <c r="M166" s="166"/>
      <c r="N166" s="166"/>
      <c r="O166" s="166"/>
      <c r="P166" s="166"/>
    </row>
    <row r="167" spans="1:16" x14ac:dyDescent="0.3">
      <c r="A167" s="68"/>
      <c r="B167" s="65"/>
      <c r="C167" s="62"/>
      <c r="D167" s="66"/>
      <c r="E167" s="166"/>
      <c r="F167" s="166"/>
      <c r="G167" s="166"/>
      <c r="H167" s="166"/>
      <c r="I167" s="166"/>
      <c r="J167" s="167"/>
      <c r="K167" s="166"/>
      <c r="L167" s="166"/>
      <c r="M167" s="166"/>
      <c r="N167" s="166"/>
      <c r="O167" s="166"/>
      <c r="P167" s="166"/>
    </row>
    <row r="168" spans="1:16" x14ac:dyDescent="0.3">
      <c r="A168" s="66"/>
      <c r="B168" s="65"/>
      <c r="C168" s="62"/>
      <c r="D168" s="66"/>
      <c r="E168" s="166"/>
      <c r="F168" s="166"/>
      <c r="G168" s="167"/>
      <c r="H168" s="166"/>
      <c r="I168" s="166"/>
      <c r="J168" s="167"/>
      <c r="K168" s="166"/>
      <c r="L168" s="166"/>
      <c r="M168" s="167"/>
      <c r="N168" s="166"/>
      <c r="O168" s="166"/>
      <c r="P168" s="167"/>
    </row>
    <row r="169" spans="1:16" x14ac:dyDescent="0.3">
      <c r="A169" s="62"/>
      <c r="B169" s="65"/>
      <c r="C169" s="148"/>
      <c r="D169" s="149"/>
      <c r="E169" s="7"/>
      <c r="F169" s="7"/>
      <c r="G169" s="23"/>
      <c r="H169" s="7"/>
      <c r="I169" s="7"/>
      <c r="J169" s="9"/>
      <c r="K169" s="25"/>
      <c r="L169" s="7"/>
      <c r="M169" s="7"/>
      <c r="N169" s="9"/>
      <c r="O169" s="7"/>
      <c r="P169" s="7"/>
    </row>
    <row r="170" spans="1:16" x14ac:dyDescent="0.3">
      <c r="A170" s="66"/>
      <c r="B170" s="65"/>
      <c r="C170" s="148"/>
      <c r="D170" s="66"/>
      <c r="E170" s="4"/>
      <c r="F170" s="9"/>
      <c r="G170" s="23"/>
      <c r="H170" s="8"/>
      <c r="I170" s="7"/>
      <c r="J170" s="25"/>
      <c r="K170" s="25"/>
      <c r="L170" s="7"/>
      <c r="M170" s="9"/>
      <c r="N170" s="9"/>
      <c r="O170" s="9"/>
      <c r="P170" s="9"/>
    </row>
    <row r="171" spans="1:16" x14ac:dyDescent="0.3">
      <c r="A171" s="66"/>
      <c r="B171" s="65"/>
      <c r="C171" s="148"/>
      <c r="D171" s="66"/>
      <c r="E171" s="6"/>
      <c r="F171" s="9"/>
      <c r="G171" s="23"/>
      <c r="H171" s="8"/>
      <c r="I171" s="7"/>
      <c r="J171" s="25"/>
      <c r="K171" s="25"/>
      <c r="L171" s="9"/>
      <c r="M171" s="9"/>
      <c r="N171" s="8"/>
      <c r="O171" s="9"/>
      <c r="P171" s="7"/>
    </row>
    <row r="172" spans="1:16" x14ac:dyDescent="0.3">
      <c r="A172" s="327"/>
      <c r="B172" s="327"/>
      <c r="C172" s="153"/>
      <c r="D172" s="94"/>
      <c r="E172" s="149"/>
      <c r="F172" s="149"/>
      <c r="G172" s="149"/>
      <c r="H172" s="149"/>
      <c r="I172" s="149"/>
      <c r="J172" s="149"/>
      <c r="K172" s="149"/>
      <c r="L172" s="149"/>
      <c r="M172" s="149"/>
      <c r="N172" s="149"/>
      <c r="O172" s="149"/>
      <c r="P172" s="149"/>
    </row>
    <row r="173" spans="1:16" ht="16.5" customHeight="1" x14ac:dyDescent="0.3">
      <c r="A173" s="330"/>
      <c r="B173" s="330"/>
      <c r="C173" s="151"/>
      <c r="D173" s="154"/>
      <c r="E173" s="152"/>
      <c r="F173" s="152"/>
      <c r="G173" s="82"/>
      <c r="H173" s="82"/>
      <c r="I173" s="82"/>
      <c r="J173" s="82"/>
      <c r="K173" s="82"/>
      <c r="L173" s="82"/>
      <c r="M173" s="82"/>
      <c r="N173" s="82"/>
      <c r="O173" s="82"/>
      <c r="P173" s="82"/>
    </row>
    <row r="174" spans="1:16" ht="16.5" customHeight="1" x14ac:dyDescent="0.3">
      <c r="E174" s="95"/>
      <c r="F174" s="95"/>
      <c r="N174" s="329"/>
      <c r="O174" s="329"/>
      <c r="P174" s="329"/>
    </row>
    <row r="175" spans="1:16" ht="16.5" customHeight="1" x14ac:dyDescent="0.3">
      <c r="A175" s="240"/>
      <c r="B175" s="322"/>
      <c r="C175" s="322"/>
      <c r="D175" s="322"/>
      <c r="E175" s="322"/>
      <c r="F175" s="322"/>
      <c r="G175" s="322"/>
      <c r="H175" s="322"/>
      <c r="I175" s="322"/>
      <c r="J175" s="322"/>
      <c r="K175" s="322"/>
      <c r="L175" s="322"/>
      <c r="M175" s="322"/>
      <c r="N175" s="322"/>
      <c r="O175" s="57"/>
      <c r="P175" s="57"/>
    </row>
    <row r="176" spans="1:16" x14ac:dyDescent="0.3">
      <c r="A176" s="323"/>
      <c r="B176" s="323"/>
      <c r="C176" s="323"/>
      <c r="D176" s="335"/>
      <c r="E176" s="326"/>
      <c r="F176" s="326"/>
      <c r="G176" s="326"/>
      <c r="H176" s="323"/>
      <c r="I176" s="326"/>
      <c r="J176" s="326"/>
      <c r="K176" s="326"/>
      <c r="L176" s="326"/>
      <c r="M176" s="326"/>
      <c r="N176" s="326"/>
      <c r="O176" s="326"/>
      <c r="P176" s="326"/>
    </row>
    <row r="177" spans="1:16" x14ac:dyDescent="0.3">
      <c r="A177" s="324"/>
      <c r="B177" s="325"/>
      <c r="C177" s="324"/>
      <c r="D177" s="336"/>
      <c r="E177" s="243"/>
      <c r="F177" s="243"/>
      <c r="G177" s="243"/>
      <c r="H177" s="324"/>
      <c r="I177" s="243"/>
      <c r="J177" s="243"/>
      <c r="K177" s="243"/>
      <c r="L177" s="243"/>
      <c r="M177" s="243"/>
      <c r="N177" s="243"/>
      <c r="O177" s="243"/>
      <c r="P177" s="243"/>
    </row>
    <row r="178" spans="1:16" x14ac:dyDescent="0.3">
      <c r="A178" s="62"/>
      <c r="B178" s="62"/>
      <c r="C178" s="62"/>
      <c r="D178" s="9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</row>
    <row r="179" spans="1:16" x14ac:dyDescent="0.3">
      <c r="A179" s="63"/>
      <c r="B179" s="64"/>
      <c r="C179" s="105"/>
      <c r="D179" s="105"/>
      <c r="E179" s="105"/>
      <c r="F179" s="105"/>
      <c r="G179" s="105"/>
      <c r="H179" s="105"/>
      <c r="I179" s="105"/>
      <c r="J179" s="105"/>
      <c r="K179" s="105"/>
      <c r="L179" s="105"/>
      <c r="M179" s="105"/>
      <c r="N179" s="105"/>
      <c r="O179" s="105"/>
      <c r="P179" s="105"/>
    </row>
    <row r="180" spans="1:16" x14ac:dyDescent="0.3">
      <c r="A180" s="63"/>
      <c r="B180" s="64"/>
      <c r="C180" s="105"/>
      <c r="D180" s="105"/>
      <c r="E180" s="105"/>
      <c r="F180" s="105"/>
      <c r="G180" s="105"/>
      <c r="H180" s="105"/>
      <c r="I180" s="105"/>
      <c r="J180" s="105"/>
      <c r="K180" s="105"/>
      <c r="L180" s="105"/>
      <c r="M180" s="105"/>
      <c r="N180" s="105"/>
      <c r="O180" s="105"/>
      <c r="P180" s="105"/>
    </row>
    <row r="181" spans="1:16" x14ac:dyDescent="0.3">
      <c r="A181" s="327"/>
      <c r="B181" s="327"/>
      <c r="C181" s="327"/>
      <c r="D181" s="327"/>
      <c r="E181" s="327"/>
      <c r="F181" s="327"/>
      <c r="G181" s="327"/>
      <c r="H181" s="327"/>
      <c r="I181" s="327"/>
      <c r="J181" s="327"/>
      <c r="K181" s="327"/>
      <c r="L181" s="327"/>
      <c r="M181" s="327"/>
      <c r="N181" s="327"/>
      <c r="O181" s="327"/>
      <c r="P181" s="327"/>
    </row>
    <row r="182" spans="1:16" x14ac:dyDescent="0.3">
      <c r="A182" s="85"/>
      <c r="B182" s="110"/>
      <c r="C182" s="62"/>
      <c r="D182" s="66"/>
      <c r="E182" s="66"/>
      <c r="F182" s="66"/>
      <c r="G182" s="66"/>
      <c r="H182" s="68"/>
      <c r="I182" s="67"/>
      <c r="J182" s="67"/>
      <c r="K182" s="62"/>
      <c r="L182" s="68"/>
      <c r="M182" s="68"/>
      <c r="N182" s="68"/>
      <c r="O182" s="67"/>
      <c r="P182" s="66"/>
    </row>
    <row r="183" spans="1:16" x14ac:dyDescent="0.3">
      <c r="A183" s="108"/>
      <c r="B183" s="110"/>
      <c r="C183" s="62"/>
      <c r="D183" s="66"/>
      <c r="E183" s="85"/>
      <c r="F183" s="85"/>
      <c r="G183" s="107"/>
      <c r="H183" s="86"/>
      <c r="I183" s="85"/>
      <c r="J183" s="85"/>
      <c r="K183" s="86"/>
      <c r="L183" s="85"/>
      <c r="M183" s="108"/>
      <c r="N183" s="108"/>
      <c r="O183" s="85"/>
      <c r="P183" s="85"/>
    </row>
    <row r="184" spans="1:16" x14ac:dyDescent="0.3">
      <c r="A184" s="66"/>
      <c r="B184" s="65"/>
      <c r="C184" s="79"/>
      <c r="D184" s="155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</row>
    <row r="185" spans="1:16" x14ac:dyDescent="0.3">
      <c r="A185" s="120"/>
      <c r="B185" s="121"/>
      <c r="C185" s="79"/>
      <c r="D185" s="80"/>
      <c r="E185" s="122"/>
      <c r="F185" s="123"/>
      <c r="G185" s="123"/>
      <c r="H185" s="123"/>
      <c r="I185" s="123"/>
      <c r="J185" s="123"/>
      <c r="K185" s="123"/>
      <c r="L185" s="123"/>
      <c r="M185" s="123"/>
      <c r="N185" s="123"/>
      <c r="O185" s="123"/>
      <c r="P185" s="123"/>
    </row>
    <row r="186" spans="1:16" x14ac:dyDescent="0.3">
      <c r="A186" s="66"/>
      <c r="B186" s="65"/>
      <c r="C186" s="79"/>
      <c r="D186" s="80"/>
      <c r="E186" s="134"/>
      <c r="F186" s="134"/>
      <c r="G186" s="134"/>
      <c r="H186" s="134"/>
      <c r="I186" s="135"/>
      <c r="J186" s="136"/>
      <c r="K186" s="136"/>
      <c r="L186" s="134"/>
      <c r="M186" s="134"/>
      <c r="N186" s="134"/>
      <c r="O186" s="134"/>
      <c r="P186" s="136"/>
    </row>
    <row r="187" spans="1:16" x14ac:dyDescent="0.3">
      <c r="A187" s="66"/>
      <c r="B187" s="65"/>
      <c r="C187" s="79"/>
      <c r="D187" s="66"/>
      <c r="E187" s="134"/>
      <c r="F187" s="136"/>
      <c r="G187" s="134"/>
      <c r="H187" s="136"/>
      <c r="I187" s="134"/>
      <c r="J187" s="135"/>
      <c r="K187" s="135"/>
      <c r="L187" s="134"/>
      <c r="M187" s="136"/>
      <c r="N187" s="136"/>
      <c r="O187" s="136"/>
      <c r="P187" s="136"/>
    </row>
    <row r="188" spans="1:16" x14ac:dyDescent="0.3">
      <c r="A188" s="66"/>
      <c r="B188" s="65"/>
      <c r="C188" s="79"/>
      <c r="D188" s="155"/>
      <c r="E188" s="116"/>
      <c r="F188" s="117"/>
      <c r="G188" s="117"/>
      <c r="H188" s="118"/>
      <c r="I188" s="119"/>
      <c r="J188" s="119"/>
      <c r="K188" s="119"/>
      <c r="L188" s="119"/>
      <c r="M188" s="118"/>
      <c r="N188" s="118"/>
      <c r="O188" s="118"/>
      <c r="P188" s="117"/>
    </row>
    <row r="189" spans="1:16" x14ac:dyDescent="0.3">
      <c r="A189" s="66"/>
      <c r="B189" s="65"/>
      <c r="C189" s="79"/>
      <c r="D189" s="138"/>
      <c r="E189" s="136"/>
      <c r="F189" s="136"/>
      <c r="G189" s="136"/>
      <c r="H189" s="137"/>
      <c r="I189" s="134"/>
      <c r="J189" s="137"/>
      <c r="K189" s="137"/>
      <c r="L189" s="136"/>
      <c r="M189" s="137"/>
      <c r="N189" s="137"/>
      <c r="O189" s="137"/>
      <c r="P189" s="136"/>
    </row>
    <row r="190" spans="1:16" x14ac:dyDescent="0.3">
      <c r="A190" s="327"/>
      <c r="B190" s="327"/>
      <c r="C190" s="131"/>
      <c r="D190" s="140"/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</row>
    <row r="191" spans="1:16" x14ac:dyDescent="0.3">
      <c r="A191" s="327"/>
      <c r="B191" s="327"/>
      <c r="C191" s="327"/>
      <c r="D191" s="327"/>
      <c r="E191" s="327"/>
      <c r="F191" s="327"/>
      <c r="G191" s="327"/>
      <c r="H191" s="327"/>
      <c r="I191" s="327"/>
      <c r="J191" s="327"/>
      <c r="K191" s="327"/>
      <c r="L191" s="327"/>
      <c r="M191" s="327"/>
      <c r="N191" s="327"/>
      <c r="O191" s="327"/>
      <c r="P191" s="327"/>
    </row>
    <row r="192" spans="1:16" x14ac:dyDescent="0.3">
      <c r="A192" s="62"/>
      <c r="B192" s="65"/>
      <c r="C192" s="62"/>
      <c r="D192" s="66"/>
      <c r="E192" s="7"/>
      <c r="F192" s="7"/>
      <c r="G192" s="7"/>
      <c r="H192" s="7"/>
      <c r="I192" s="7"/>
      <c r="J192" s="8"/>
      <c r="K192" s="8"/>
      <c r="L192" s="7"/>
      <c r="M192" s="9"/>
      <c r="N192" s="7"/>
      <c r="O192" s="7"/>
      <c r="P192" s="7"/>
    </row>
    <row r="193" spans="1:16" x14ac:dyDescent="0.3">
      <c r="A193" s="66"/>
      <c r="B193" s="65"/>
      <c r="C193" s="62"/>
      <c r="D193" s="115"/>
      <c r="E193" s="11"/>
      <c r="F193" s="11"/>
      <c r="G193" s="11"/>
      <c r="H193" s="12"/>
      <c r="I193" s="11"/>
      <c r="J193" s="12"/>
      <c r="K193" s="11"/>
      <c r="L193" s="11"/>
      <c r="M193" s="11"/>
      <c r="N193" s="11"/>
      <c r="O193" s="11"/>
      <c r="P193" s="11"/>
    </row>
    <row r="194" spans="1:16" x14ac:dyDescent="0.3">
      <c r="A194" s="66"/>
      <c r="B194" s="65"/>
      <c r="C194" s="62"/>
      <c r="D194" s="66"/>
      <c r="E194" s="166"/>
      <c r="F194" s="166"/>
      <c r="G194" s="166"/>
      <c r="H194" s="166"/>
      <c r="I194" s="166"/>
      <c r="J194" s="166"/>
      <c r="K194" s="167"/>
      <c r="L194" s="167"/>
      <c r="M194" s="167"/>
      <c r="N194" s="166"/>
      <c r="O194" s="166"/>
      <c r="P194" s="166"/>
    </row>
    <row r="195" spans="1:16" x14ac:dyDescent="0.3">
      <c r="A195" s="124"/>
      <c r="B195" s="125"/>
      <c r="C195" s="62"/>
      <c r="D195" s="66"/>
      <c r="E195" s="158"/>
      <c r="F195" s="158"/>
      <c r="G195" s="97"/>
      <c r="H195" s="97"/>
      <c r="I195" s="97"/>
      <c r="J195" s="97"/>
      <c r="K195" s="97"/>
      <c r="L195" s="97"/>
      <c r="M195" s="97"/>
      <c r="N195" s="97"/>
      <c r="O195" s="97"/>
      <c r="P195" s="97"/>
    </row>
    <row r="196" spans="1:16" x14ac:dyDescent="0.3">
      <c r="A196" s="62"/>
      <c r="B196" s="65"/>
      <c r="C196" s="62"/>
      <c r="D196" s="66"/>
      <c r="E196" s="219"/>
      <c r="F196" s="219"/>
      <c r="G196" s="219"/>
      <c r="H196" s="219"/>
      <c r="I196" s="219"/>
      <c r="J196" s="220"/>
      <c r="K196" s="220"/>
      <c r="L196" s="219"/>
      <c r="M196" s="219"/>
      <c r="N196" s="219"/>
      <c r="O196" s="219"/>
      <c r="P196" s="219"/>
    </row>
    <row r="197" spans="1:16" x14ac:dyDescent="0.3">
      <c r="A197" s="62"/>
      <c r="B197" s="65"/>
      <c r="C197" s="126"/>
      <c r="D197" s="159"/>
      <c r="E197" s="158"/>
      <c r="F197" s="158"/>
      <c r="G197" s="99"/>
      <c r="H197" s="97"/>
      <c r="I197" s="97"/>
      <c r="J197" s="98"/>
      <c r="K197" s="98"/>
      <c r="L197" s="97"/>
      <c r="M197" s="97"/>
      <c r="N197" s="99"/>
      <c r="O197" s="99"/>
      <c r="P197" s="97"/>
    </row>
    <row r="198" spans="1:16" x14ac:dyDescent="0.3">
      <c r="A198" s="66"/>
      <c r="B198" s="65"/>
      <c r="C198" s="126"/>
      <c r="D198" s="66"/>
      <c r="E198" s="158"/>
      <c r="F198" s="160"/>
      <c r="G198" s="97"/>
      <c r="H198" s="99"/>
      <c r="I198" s="97"/>
      <c r="J198" s="100"/>
      <c r="K198" s="100"/>
      <c r="L198" s="97"/>
      <c r="M198" s="99"/>
      <c r="N198" s="99"/>
      <c r="O198" s="99"/>
      <c r="P198" s="99"/>
    </row>
    <row r="199" spans="1:16" x14ac:dyDescent="0.3">
      <c r="A199" s="66"/>
      <c r="B199" s="65"/>
      <c r="C199" s="70"/>
      <c r="D199" s="156"/>
      <c r="E199" s="102"/>
      <c r="F199" s="102"/>
      <c r="G199" s="102"/>
      <c r="H199" s="103"/>
      <c r="I199" s="102"/>
      <c r="J199" s="104"/>
      <c r="K199" s="104"/>
      <c r="L199" s="102"/>
      <c r="M199" s="103"/>
      <c r="N199" s="101"/>
      <c r="O199" s="103"/>
      <c r="P199" s="102"/>
    </row>
    <row r="200" spans="1:16" ht="16.5" customHeight="1" x14ac:dyDescent="0.3">
      <c r="A200" s="327"/>
      <c r="B200" s="327"/>
      <c r="C200" s="126"/>
      <c r="D200" s="13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</row>
    <row r="201" spans="1:16" x14ac:dyDescent="0.3">
      <c r="A201" s="328"/>
      <c r="B201" s="328"/>
      <c r="C201" s="132"/>
      <c r="D201" s="150"/>
      <c r="E201" s="133"/>
      <c r="F201" s="133"/>
      <c r="G201" s="133"/>
      <c r="H201" s="133"/>
      <c r="I201" s="133"/>
      <c r="J201" s="133"/>
      <c r="K201" s="133"/>
      <c r="L201" s="133"/>
      <c r="M201" s="133"/>
      <c r="N201" s="133"/>
      <c r="O201" s="133"/>
      <c r="P201" s="133"/>
    </row>
    <row r="202" spans="1:16" x14ac:dyDescent="0.3">
      <c r="E202" s="95"/>
      <c r="F202" s="95"/>
      <c r="N202" s="329"/>
      <c r="O202" s="329"/>
      <c r="P202" s="329"/>
    </row>
    <row r="203" spans="1:16" x14ac:dyDescent="0.3">
      <c r="A203" s="240"/>
      <c r="B203" s="322"/>
      <c r="C203" s="322"/>
      <c r="D203" s="322"/>
      <c r="E203" s="322"/>
      <c r="F203" s="322"/>
      <c r="G203" s="322"/>
      <c r="H203" s="322"/>
      <c r="I203" s="322"/>
      <c r="J203" s="322"/>
      <c r="K203" s="322"/>
      <c r="L203" s="322"/>
      <c r="M203" s="322"/>
      <c r="N203" s="322"/>
      <c r="O203" s="57"/>
      <c r="P203" s="57"/>
    </row>
    <row r="204" spans="1:16" x14ac:dyDescent="0.3">
      <c r="A204" s="323"/>
      <c r="B204" s="323"/>
      <c r="C204" s="323"/>
      <c r="D204" s="335"/>
      <c r="E204" s="326"/>
      <c r="F204" s="326"/>
      <c r="G204" s="326"/>
      <c r="H204" s="323"/>
      <c r="I204" s="326"/>
      <c r="J204" s="326"/>
      <c r="K204" s="326"/>
      <c r="L204" s="326"/>
      <c r="M204" s="326"/>
      <c r="N204" s="326"/>
      <c r="O204" s="326"/>
      <c r="P204" s="326"/>
    </row>
    <row r="205" spans="1:16" x14ac:dyDescent="0.3">
      <c r="A205" s="324"/>
      <c r="B205" s="325"/>
      <c r="C205" s="324"/>
      <c r="D205" s="336"/>
      <c r="E205" s="243"/>
      <c r="F205" s="243"/>
      <c r="G205" s="243"/>
      <c r="H205" s="324"/>
      <c r="I205" s="243"/>
      <c r="J205" s="243"/>
      <c r="K205" s="243"/>
      <c r="L205" s="243"/>
      <c r="M205" s="243"/>
      <c r="N205" s="243"/>
      <c r="O205" s="243"/>
      <c r="P205" s="243"/>
    </row>
    <row r="206" spans="1:16" x14ac:dyDescent="0.3">
      <c r="A206" s="62"/>
      <c r="B206" s="62"/>
      <c r="C206" s="62"/>
      <c r="D206" s="92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</row>
    <row r="207" spans="1:16" x14ac:dyDescent="0.3">
      <c r="A207" s="63"/>
      <c r="B207" s="64"/>
      <c r="C207" s="105"/>
      <c r="D207" s="105"/>
      <c r="E207" s="105"/>
      <c r="F207" s="105"/>
      <c r="G207" s="105"/>
      <c r="H207" s="105"/>
      <c r="I207" s="105"/>
      <c r="J207" s="105"/>
      <c r="K207" s="105"/>
      <c r="L207" s="105"/>
      <c r="M207" s="105"/>
      <c r="N207" s="105"/>
      <c r="O207" s="105"/>
      <c r="P207" s="105"/>
    </row>
    <row r="208" spans="1:16" x14ac:dyDescent="0.3">
      <c r="A208" s="63"/>
      <c r="B208" s="64"/>
      <c r="C208" s="105"/>
      <c r="D208" s="105"/>
      <c r="E208" s="105"/>
      <c r="F208" s="105"/>
      <c r="G208" s="105"/>
      <c r="H208" s="105"/>
      <c r="I208" s="105"/>
      <c r="J208" s="105"/>
      <c r="K208" s="105"/>
      <c r="L208" s="105"/>
      <c r="M208" s="105"/>
      <c r="N208" s="105"/>
      <c r="O208" s="105"/>
      <c r="P208" s="105"/>
    </row>
    <row r="209" spans="1:16" x14ac:dyDescent="0.3">
      <c r="A209" s="327"/>
      <c r="B209" s="327"/>
      <c r="C209" s="327"/>
      <c r="D209" s="327"/>
      <c r="E209" s="327"/>
      <c r="F209" s="327"/>
      <c r="G209" s="327"/>
      <c r="H209" s="327"/>
      <c r="I209" s="327"/>
      <c r="J209" s="327"/>
      <c r="K209" s="327"/>
      <c r="L209" s="327"/>
      <c r="M209" s="327"/>
      <c r="N209" s="327"/>
      <c r="O209" s="327"/>
      <c r="P209" s="327"/>
    </row>
    <row r="210" spans="1:16" x14ac:dyDescent="0.3">
      <c r="A210" s="85"/>
      <c r="B210" s="110"/>
      <c r="C210" s="62"/>
      <c r="D210" s="66"/>
      <c r="E210" s="4"/>
      <c r="F210" s="4"/>
      <c r="G210" s="26"/>
      <c r="H210" s="6"/>
      <c r="I210" s="5"/>
      <c r="J210" s="5"/>
      <c r="K210" s="244"/>
      <c r="L210" s="6"/>
      <c r="M210" s="6"/>
      <c r="N210" s="6"/>
      <c r="O210" s="5"/>
      <c r="P210" s="4"/>
    </row>
    <row r="211" spans="1:16" x14ac:dyDescent="0.3">
      <c r="A211" s="72"/>
      <c r="B211" s="73"/>
      <c r="C211" s="148"/>
      <c r="D211" s="149"/>
      <c r="E211" s="166"/>
      <c r="F211" s="166"/>
      <c r="G211" s="166"/>
      <c r="H211" s="166"/>
      <c r="I211" s="166"/>
      <c r="J211" s="166"/>
      <c r="K211" s="166"/>
      <c r="L211" s="166"/>
      <c r="M211" s="166"/>
      <c r="N211" s="166"/>
      <c r="O211" s="166"/>
      <c r="P211" s="166"/>
    </row>
    <row r="212" spans="1:16" x14ac:dyDescent="0.3">
      <c r="A212" s="62"/>
      <c r="B212" s="65"/>
      <c r="C212" s="148"/>
      <c r="D212" s="149"/>
      <c r="E212" s="166"/>
      <c r="F212" s="166"/>
      <c r="G212" s="166"/>
      <c r="H212" s="166"/>
      <c r="I212" s="166"/>
      <c r="J212" s="170"/>
      <c r="K212" s="165"/>
      <c r="L212" s="167"/>
      <c r="M212" s="166"/>
      <c r="N212" s="166"/>
      <c r="O212" s="166"/>
      <c r="P212" s="166"/>
    </row>
    <row r="213" spans="1:16" x14ac:dyDescent="0.3">
      <c r="A213" s="62"/>
      <c r="B213" s="65"/>
      <c r="C213" s="148"/>
      <c r="D213" s="149"/>
      <c r="E213" s="7"/>
      <c r="F213" s="7"/>
      <c r="G213" s="21"/>
      <c r="H213" s="11"/>
      <c r="I213" s="11"/>
      <c r="J213" s="12"/>
      <c r="K213" s="10"/>
      <c r="L213" s="13"/>
      <c r="M213" s="11"/>
      <c r="N213" s="10"/>
      <c r="O213" s="11"/>
      <c r="P213" s="11"/>
    </row>
    <row r="214" spans="1:16" x14ac:dyDescent="0.3">
      <c r="A214" s="66"/>
      <c r="B214" s="65"/>
      <c r="C214" s="77"/>
      <c r="D214" s="141"/>
      <c r="E214" s="24"/>
      <c r="F214" s="96"/>
      <c r="G214" s="11"/>
      <c r="H214" s="12"/>
      <c r="I214" s="11"/>
      <c r="J214" s="13"/>
      <c r="K214" s="13"/>
      <c r="L214" s="11"/>
      <c r="M214" s="12"/>
      <c r="N214" s="12"/>
      <c r="O214" s="12"/>
      <c r="P214" s="12"/>
    </row>
    <row r="215" spans="1:16" x14ac:dyDescent="0.3">
      <c r="A215" s="66"/>
      <c r="B215" s="65"/>
      <c r="C215" s="70"/>
      <c r="D215" s="138"/>
      <c r="E215" s="14"/>
      <c r="F215" s="14"/>
      <c r="G215" s="14"/>
      <c r="H215" s="16"/>
      <c r="I215" s="15"/>
      <c r="J215" s="16"/>
      <c r="K215" s="16"/>
      <c r="L215" s="14"/>
      <c r="M215" s="16"/>
      <c r="N215" s="16"/>
      <c r="O215" s="16"/>
      <c r="P215" s="14"/>
    </row>
    <row r="216" spans="1:16" x14ac:dyDescent="0.3">
      <c r="A216" s="327"/>
      <c r="B216" s="327"/>
      <c r="C216" s="126"/>
      <c r="D216" s="139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</row>
    <row r="217" spans="1:16" x14ac:dyDescent="0.3">
      <c r="A217" s="327"/>
      <c r="B217" s="327"/>
      <c r="C217" s="327"/>
      <c r="D217" s="327"/>
      <c r="E217" s="327"/>
      <c r="F217" s="327"/>
      <c r="G217" s="327"/>
      <c r="H217" s="327"/>
      <c r="I217" s="327"/>
      <c r="J217" s="327"/>
      <c r="K217" s="327"/>
      <c r="L217" s="327"/>
      <c r="M217" s="327"/>
      <c r="N217" s="327"/>
      <c r="O217" s="327"/>
      <c r="P217" s="327"/>
    </row>
    <row r="218" spans="1:16" x14ac:dyDescent="0.3">
      <c r="A218" s="62"/>
      <c r="B218" s="65"/>
      <c r="C218" s="70"/>
      <c r="D218" s="144"/>
      <c r="E218" s="215"/>
      <c r="F218" s="216"/>
      <c r="G218" s="216"/>
      <c r="H218" s="215"/>
      <c r="I218" s="215"/>
      <c r="J218" s="215"/>
      <c r="K218" s="216"/>
      <c r="L218" s="215"/>
      <c r="M218" s="215"/>
      <c r="N218" s="215"/>
      <c r="O218" s="216"/>
      <c r="P218" s="215"/>
    </row>
    <row r="219" spans="1:16" x14ac:dyDescent="0.3">
      <c r="A219" s="66"/>
      <c r="B219" s="65"/>
      <c r="C219" s="70"/>
      <c r="D219" s="144"/>
      <c r="E219" s="216"/>
      <c r="F219" s="215"/>
      <c r="G219" s="215"/>
      <c r="H219" s="215"/>
      <c r="I219" s="215"/>
      <c r="J219" s="215"/>
      <c r="K219" s="216"/>
      <c r="L219" s="215"/>
      <c r="M219" s="215"/>
      <c r="N219" s="215"/>
      <c r="O219" s="216"/>
      <c r="P219" s="215"/>
    </row>
    <row r="220" spans="1:16" x14ac:dyDescent="0.3">
      <c r="A220" s="62"/>
      <c r="B220" s="65"/>
      <c r="C220" s="70"/>
      <c r="D220" s="144"/>
      <c r="E220" s="215"/>
      <c r="F220" s="215"/>
      <c r="G220" s="216"/>
      <c r="H220" s="215"/>
      <c r="I220" s="215"/>
      <c r="J220" s="216"/>
      <c r="K220" s="224"/>
      <c r="L220" s="215"/>
      <c r="M220" s="215"/>
      <c r="N220" s="215"/>
      <c r="O220" s="215"/>
      <c r="P220" s="216"/>
    </row>
    <row r="221" spans="1:16" x14ac:dyDescent="0.3">
      <c r="A221" s="74"/>
      <c r="B221" s="65"/>
      <c r="C221" s="223"/>
      <c r="D221" s="144"/>
      <c r="E221" s="217"/>
      <c r="F221" s="217"/>
      <c r="G221" s="218"/>
      <c r="H221" s="217"/>
      <c r="I221" s="217"/>
      <c r="J221" s="218"/>
      <c r="K221" s="218"/>
      <c r="L221" s="218"/>
      <c r="M221" s="217"/>
      <c r="N221" s="217"/>
      <c r="O221" s="217"/>
      <c r="P221" s="217"/>
    </row>
    <row r="222" spans="1:16" x14ac:dyDescent="0.3">
      <c r="A222" s="62"/>
      <c r="B222" s="65"/>
      <c r="C222" s="70"/>
      <c r="D222" s="144"/>
      <c r="E222" s="225"/>
      <c r="F222" s="226"/>
      <c r="G222" s="226"/>
      <c r="H222" s="226"/>
      <c r="I222" s="226"/>
      <c r="J222" s="227"/>
      <c r="K222" s="226"/>
      <c r="L222" s="226"/>
      <c r="M222" s="226"/>
      <c r="N222" s="227"/>
      <c r="O222" s="226"/>
      <c r="P222" s="226"/>
    </row>
    <row r="223" spans="1:16" x14ac:dyDescent="0.3">
      <c r="A223" s="66"/>
      <c r="B223" s="65"/>
      <c r="C223" s="70"/>
      <c r="D223" s="66"/>
      <c r="E223" s="228"/>
      <c r="F223" s="227"/>
      <c r="G223" s="226"/>
      <c r="H223" s="229"/>
      <c r="I223" s="226"/>
      <c r="J223" s="230"/>
      <c r="K223" s="230"/>
      <c r="L223" s="226"/>
      <c r="M223" s="227"/>
      <c r="N223" s="227"/>
      <c r="O223" s="227"/>
      <c r="P223" s="227"/>
    </row>
    <row r="224" spans="1:16" x14ac:dyDescent="0.3">
      <c r="A224" s="66"/>
      <c r="B224" s="65"/>
      <c r="C224" s="70"/>
      <c r="D224" s="66"/>
      <c r="E224" s="231"/>
      <c r="F224" s="232"/>
      <c r="G224" s="233"/>
      <c r="H224" s="234"/>
      <c r="I224" s="233"/>
      <c r="J224" s="235"/>
      <c r="K224" s="235"/>
      <c r="L224" s="232"/>
      <c r="M224" s="232"/>
      <c r="N224" s="234"/>
      <c r="O224" s="232"/>
      <c r="P224" s="233"/>
    </row>
    <row r="225" spans="1:16" ht="16.5" customHeight="1" x14ac:dyDescent="0.3">
      <c r="A225" s="327"/>
      <c r="B225" s="327"/>
      <c r="C225" s="126"/>
      <c r="D225" s="139"/>
      <c r="E225" s="236"/>
      <c r="F225" s="236"/>
      <c r="G225" s="236"/>
      <c r="H225" s="236"/>
      <c r="I225" s="236"/>
      <c r="J225" s="236"/>
      <c r="K225" s="236"/>
      <c r="L225" s="236"/>
      <c r="M225" s="236"/>
      <c r="N225" s="236"/>
      <c r="O225" s="236"/>
      <c r="P225" s="236"/>
    </row>
    <row r="226" spans="1:16" x14ac:dyDescent="0.3">
      <c r="A226" s="328"/>
      <c r="B226" s="328"/>
      <c r="C226" s="81"/>
      <c r="D226" s="142"/>
      <c r="E226" s="237"/>
      <c r="F226" s="237"/>
      <c r="G226" s="237"/>
      <c r="H226" s="237"/>
      <c r="I226" s="237"/>
      <c r="J226" s="237"/>
      <c r="K226" s="237"/>
      <c r="L226" s="237"/>
      <c r="M226" s="237"/>
      <c r="N226" s="237"/>
      <c r="O226" s="237"/>
      <c r="P226" s="237"/>
    </row>
    <row r="227" spans="1:16" x14ac:dyDescent="0.3">
      <c r="E227" s="95"/>
      <c r="F227" s="95"/>
      <c r="N227" s="329"/>
      <c r="O227" s="329"/>
      <c r="P227" s="329"/>
    </row>
    <row r="228" spans="1:16" x14ac:dyDescent="0.3">
      <c r="A228" s="240"/>
      <c r="B228" s="322"/>
      <c r="C228" s="322"/>
      <c r="D228" s="322"/>
      <c r="E228" s="322"/>
      <c r="F228" s="322"/>
      <c r="G228" s="322"/>
      <c r="H228" s="322"/>
      <c r="I228" s="322"/>
      <c r="J228" s="322"/>
      <c r="K228" s="322"/>
      <c r="L228" s="322"/>
      <c r="M228" s="322"/>
      <c r="N228" s="322"/>
      <c r="O228" s="57"/>
      <c r="P228" s="57"/>
    </row>
    <row r="229" spans="1:16" x14ac:dyDescent="0.3">
      <c r="A229" s="323"/>
      <c r="B229" s="323"/>
      <c r="C229" s="323"/>
      <c r="D229" s="335"/>
      <c r="E229" s="326"/>
      <c r="F229" s="326"/>
      <c r="G229" s="326"/>
      <c r="H229" s="323"/>
      <c r="I229" s="326"/>
      <c r="J229" s="326"/>
      <c r="K229" s="326"/>
      <c r="L229" s="326"/>
      <c r="M229" s="326"/>
      <c r="N229" s="326"/>
      <c r="O229" s="326"/>
      <c r="P229" s="326"/>
    </row>
    <row r="230" spans="1:16" x14ac:dyDescent="0.3">
      <c r="A230" s="324"/>
      <c r="B230" s="325"/>
      <c r="C230" s="324"/>
      <c r="D230" s="336"/>
      <c r="E230" s="243"/>
      <c r="F230" s="243"/>
      <c r="G230" s="243"/>
      <c r="H230" s="324"/>
      <c r="I230" s="243"/>
      <c r="J230" s="243"/>
      <c r="K230" s="243"/>
      <c r="L230" s="243"/>
      <c r="M230" s="243"/>
      <c r="N230" s="243"/>
      <c r="O230" s="243"/>
      <c r="P230" s="243"/>
    </row>
    <row r="231" spans="1:16" x14ac:dyDescent="0.3">
      <c r="A231" s="62"/>
      <c r="B231" s="62"/>
      <c r="C231" s="62"/>
      <c r="D231" s="92"/>
      <c r="E231" s="62"/>
      <c r="F231" s="62"/>
      <c r="G231" s="62"/>
      <c r="H231" s="62"/>
      <c r="I231" s="62"/>
      <c r="J231" s="62"/>
      <c r="K231" s="62"/>
      <c r="L231" s="62"/>
      <c r="M231" s="62"/>
      <c r="N231" s="62"/>
      <c r="O231" s="62"/>
      <c r="P231" s="62"/>
    </row>
    <row r="232" spans="1:16" x14ac:dyDescent="0.3">
      <c r="A232" s="63"/>
      <c r="B232" s="64"/>
      <c r="C232" s="105"/>
      <c r="D232" s="105"/>
      <c r="E232" s="105"/>
      <c r="F232" s="105"/>
      <c r="G232" s="105"/>
      <c r="H232" s="105"/>
      <c r="I232" s="105"/>
      <c r="J232" s="105"/>
      <c r="K232" s="105"/>
      <c r="L232" s="105"/>
      <c r="M232" s="105"/>
      <c r="N232" s="105"/>
      <c r="O232" s="105"/>
      <c r="P232" s="105"/>
    </row>
    <row r="233" spans="1:16" x14ac:dyDescent="0.3">
      <c r="A233" s="63"/>
      <c r="B233" s="64"/>
      <c r="C233" s="105"/>
      <c r="D233" s="105"/>
      <c r="E233" s="105"/>
      <c r="F233" s="105"/>
      <c r="G233" s="105"/>
      <c r="H233" s="105"/>
      <c r="I233" s="105"/>
      <c r="J233" s="105"/>
      <c r="K233" s="105"/>
      <c r="L233" s="105"/>
      <c r="M233" s="105"/>
      <c r="N233" s="105"/>
      <c r="O233" s="105"/>
      <c r="P233" s="105"/>
    </row>
    <row r="234" spans="1:16" x14ac:dyDescent="0.3">
      <c r="A234" s="327"/>
      <c r="B234" s="327"/>
      <c r="C234" s="327"/>
      <c r="D234" s="327"/>
      <c r="E234" s="327"/>
      <c r="F234" s="327"/>
      <c r="G234" s="327"/>
      <c r="H234" s="327"/>
      <c r="I234" s="327"/>
      <c r="J234" s="327"/>
      <c r="K234" s="327"/>
      <c r="L234" s="327"/>
      <c r="M234" s="327"/>
      <c r="N234" s="327"/>
      <c r="O234" s="327"/>
      <c r="P234" s="327"/>
    </row>
    <row r="235" spans="1:16" x14ac:dyDescent="0.3">
      <c r="A235" s="66"/>
      <c r="B235" s="65"/>
      <c r="C235" s="62"/>
      <c r="D235" s="66"/>
      <c r="E235" s="85"/>
      <c r="F235" s="85"/>
      <c r="G235" s="85"/>
      <c r="H235" s="86"/>
      <c r="I235" s="107"/>
      <c r="J235" s="107"/>
      <c r="K235" s="108"/>
      <c r="L235" s="86"/>
      <c r="M235" s="86"/>
      <c r="N235" s="86"/>
      <c r="O235" s="107"/>
      <c r="P235" s="85"/>
    </row>
    <row r="236" spans="1:16" x14ac:dyDescent="0.3">
      <c r="A236" s="66"/>
      <c r="B236" s="65"/>
      <c r="C236" s="62"/>
      <c r="D236" s="66"/>
      <c r="E236" s="167"/>
      <c r="F236" s="166"/>
      <c r="G236" s="166"/>
      <c r="H236" s="166"/>
      <c r="I236" s="166"/>
      <c r="J236" s="166"/>
      <c r="K236" s="167"/>
      <c r="L236" s="166"/>
      <c r="M236" s="166"/>
      <c r="N236" s="166"/>
      <c r="O236" s="166"/>
      <c r="P236" s="166"/>
    </row>
    <row r="237" spans="1:16" x14ac:dyDescent="0.3">
      <c r="A237" s="66"/>
      <c r="B237" s="65"/>
      <c r="C237" s="62"/>
      <c r="D237" s="66"/>
      <c r="E237" s="166"/>
      <c r="F237" s="166"/>
      <c r="G237" s="166"/>
      <c r="H237" s="166"/>
      <c r="I237" s="166"/>
      <c r="J237" s="166"/>
      <c r="K237" s="166"/>
      <c r="L237" s="166"/>
      <c r="M237" s="166"/>
      <c r="N237" s="166"/>
      <c r="O237" s="166"/>
      <c r="P237" s="166"/>
    </row>
    <row r="238" spans="1:16" x14ac:dyDescent="0.3">
      <c r="A238" s="62"/>
      <c r="B238" s="65"/>
      <c r="C238" s="62"/>
      <c r="D238" s="66"/>
      <c r="E238" s="86"/>
      <c r="F238" s="85"/>
      <c r="G238" s="85"/>
      <c r="H238" s="85"/>
      <c r="I238" s="107"/>
      <c r="J238" s="86"/>
      <c r="K238" s="86"/>
      <c r="L238" s="107"/>
      <c r="M238" s="85"/>
      <c r="N238" s="85"/>
      <c r="O238" s="86"/>
      <c r="P238" s="85"/>
    </row>
    <row r="239" spans="1:16" x14ac:dyDescent="0.3">
      <c r="A239" s="66"/>
      <c r="B239" s="65"/>
      <c r="C239" s="62"/>
      <c r="D239" s="66"/>
      <c r="E239" s="85"/>
      <c r="F239" s="86"/>
      <c r="G239" s="85"/>
      <c r="H239" s="86"/>
      <c r="I239" s="85"/>
      <c r="J239" s="107"/>
      <c r="K239" s="107"/>
      <c r="L239" s="85"/>
      <c r="M239" s="86"/>
      <c r="N239" s="86"/>
      <c r="O239" s="86"/>
      <c r="P239" s="86"/>
    </row>
    <row r="240" spans="1:16" x14ac:dyDescent="0.3">
      <c r="A240" s="62"/>
      <c r="B240" s="65"/>
      <c r="C240" s="62"/>
      <c r="D240" s="138"/>
      <c r="E240" s="86"/>
      <c r="F240" s="86"/>
      <c r="G240" s="108"/>
      <c r="H240" s="108"/>
      <c r="I240" s="85"/>
      <c r="J240" s="108"/>
      <c r="K240" s="108"/>
      <c r="L240" s="86"/>
      <c r="M240" s="108"/>
      <c r="N240" s="108"/>
      <c r="O240" s="108"/>
      <c r="P240" s="86"/>
    </row>
    <row r="241" spans="1:16" x14ac:dyDescent="0.3">
      <c r="A241" s="327"/>
      <c r="B241" s="327"/>
      <c r="C241" s="126"/>
      <c r="D241" s="139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69"/>
    </row>
    <row r="242" spans="1:16" x14ac:dyDescent="0.3">
      <c r="A242" s="327"/>
      <c r="B242" s="327"/>
      <c r="C242" s="327"/>
      <c r="D242" s="327"/>
      <c r="E242" s="327"/>
      <c r="F242" s="327"/>
      <c r="G242" s="327"/>
      <c r="H242" s="327"/>
      <c r="I242" s="327"/>
      <c r="J242" s="327"/>
      <c r="K242" s="327"/>
      <c r="L242" s="327"/>
      <c r="M242" s="327"/>
      <c r="N242" s="327"/>
      <c r="O242" s="327"/>
      <c r="P242" s="327"/>
    </row>
    <row r="243" spans="1:16" x14ac:dyDescent="0.3">
      <c r="A243" s="62"/>
      <c r="B243" s="65"/>
      <c r="C243" s="70"/>
      <c r="D243" s="144"/>
      <c r="E243" s="225"/>
      <c r="F243" s="226"/>
      <c r="G243" s="227"/>
      <c r="H243" s="226"/>
      <c r="I243" s="226"/>
      <c r="J243" s="229"/>
      <c r="K243" s="227"/>
      <c r="L243" s="226"/>
      <c r="M243" s="227"/>
      <c r="N243" s="226"/>
      <c r="O243" s="226"/>
      <c r="P243" s="226"/>
    </row>
    <row r="244" spans="1:16" x14ac:dyDescent="0.3">
      <c r="A244" s="66"/>
      <c r="B244" s="65"/>
      <c r="C244" s="70"/>
      <c r="D244" s="144"/>
      <c r="E244" s="215"/>
      <c r="F244" s="215"/>
      <c r="G244" s="215"/>
      <c r="H244" s="215"/>
      <c r="I244" s="215"/>
      <c r="J244" s="215"/>
      <c r="K244" s="216"/>
      <c r="L244" s="215"/>
      <c r="M244" s="215"/>
      <c r="N244" s="216"/>
      <c r="O244" s="215"/>
      <c r="P244" s="215"/>
    </row>
    <row r="245" spans="1:16" x14ac:dyDescent="0.3">
      <c r="A245" s="66"/>
      <c r="B245" s="65"/>
      <c r="C245" s="70"/>
      <c r="D245" s="144"/>
      <c r="E245" s="215"/>
      <c r="F245" s="215"/>
      <c r="G245" s="215"/>
      <c r="H245" s="216"/>
      <c r="I245" s="215"/>
      <c r="J245" s="216"/>
      <c r="K245" s="215"/>
      <c r="L245" s="215"/>
      <c r="M245" s="215"/>
      <c r="N245" s="215"/>
      <c r="O245" s="215"/>
      <c r="P245" s="215"/>
    </row>
    <row r="246" spans="1:16" x14ac:dyDescent="0.3">
      <c r="A246" s="62"/>
      <c r="B246" s="65"/>
      <c r="C246" s="70"/>
      <c r="D246" s="144"/>
      <c r="E246" s="225"/>
      <c r="F246" s="226"/>
      <c r="G246" s="226"/>
      <c r="H246" s="226"/>
      <c r="I246" s="226"/>
      <c r="J246" s="229"/>
      <c r="K246" s="226"/>
      <c r="L246" s="226"/>
      <c r="M246" s="226"/>
      <c r="N246" s="226"/>
      <c r="O246" s="226"/>
      <c r="P246" s="226"/>
    </row>
    <row r="247" spans="1:16" x14ac:dyDescent="0.3">
      <c r="A247" s="66"/>
      <c r="B247" s="65"/>
      <c r="C247" s="70"/>
      <c r="D247" s="66"/>
      <c r="E247" s="228"/>
      <c r="F247" s="227"/>
      <c r="G247" s="226"/>
      <c r="H247" s="229"/>
      <c r="I247" s="226"/>
      <c r="J247" s="230"/>
      <c r="K247" s="230"/>
      <c r="L247" s="226"/>
      <c r="M247" s="227"/>
      <c r="N247" s="227"/>
      <c r="O247" s="227"/>
      <c r="P247" s="227"/>
    </row>
    <row r="248" spans="1:16" x14ac:dyDescent="0.3">
      <c r="A248" s="66"/>
      <c r="B248" s="65"/>
      <c r="C248" s="70"/>
      <c r="D248" s="138"/>
      <c r="E248" s="231"/>
      <c r="F248" s="232"/>
      <c r="G248" s="233"/>
      <c r="H248" s="234"/>
      <c r="I248" s="233"/>
      <c r="J248" s="235"/>
      <c r="K248" s="235"/>
      <c r="L248" s="232"/>
      <c r="M248" s="232"/>
      <c r="N248" s="234"/>
      <c r="O248" s="232"/>
      <c r="P248" s="233"/>
    </row>
    <row r="249" spans="1:16" x14ac:dyDescent="0.3">
      <c r="A249" s="327"/>
      <c r="B249" s="327"/>
      <c r="C249" s="126"/>
      <c r="D249" s="139"/>
      <c r="E249" s="236"/>
      <c r="F249" s="236"/>
      <c r="G249" s="236"/>
      <c r="H249" s="236"/>
      <c r="I249" s="236"/>
      <c r="J249" s="236"/>
      <c r="K249" s="236"/>
      <c r="L249" s="236"/>
      <c r="M249" s="236"/>
      <c r="N249" s="236"/>
      <c r="O249" s="236"/>
      <c r="P249" s="236"/>
    </row>
    <row r="250" spans="1:16" x14ac:dyDescent="0.3">
      <c r="A250" s="328"/>
      <c r="B250" s="343"/>
      <c r="C250" s="93"/>
      <c r="D250" s="157"/>
      <c r="E250" s="238"/>
      <c r="F250" s="238"/>
      <c r="G250" s="238"/>
      <c r="H250" s="238"/>
      <c r="I250" s="238"/>
      <c r="J250" s="238"/>
      <c r="K250" s="238"/>
      <c r="L250" s="238"/>
      <c r="M250" s="238"/>
      <c r="N250" s="238"/>
      <c r="O250" s="238"/>
      <c r="P250" s="238"/>
    </row>
  </sheetData>
  <mergeCells count="155">
    <mergeCell ref="N2:P2"/>
    <mergeCell ref="B6:N6"/>
    <mergeCell ref="G7:H7"/>
    <mergeCell ref="I7:N7"/>
    <mergeCell ref="A14:P14"/>
    <mergeCell ref="A21:B21"/>
    <mergeCell ref="G8:H8"/>
    <mergeCell ref="I8:N8"/>
    <mergeCell ref="C12:P12"/>
    <mergeCell ref="C13:P13"/>
    <mergeCell ref="A9:A10"/>
    <mergeCell ref="B9:B10"/>
    <mergeCell ref="C9:C10"/>
    <mergeCell ref="D9:D10"/>
    <mergeCell ref="I9:L9"/>
    <mergeCell ref="M9:P9"/>
    <mergeCell ref="E9:G9"/>
    <mergeCell ref="H9:H10"/>
    <mergeCell ref="C57:C58"/>
    <mergeCell ref="E57:G57"/>
    <mergeCell ref="H57:H58"/>
    <mergeCell ref="I57:L57"/>
    <mergeCell ref="A78:B78"/>
    <mergeCell ref="A53:B53"/>
    <mergeCell ref="A54:B54"/>
    <mergeCell ref="A57:A58"/>
    <mergeCell ref="B57:B58"/>
    <mergeCell ref="B56:N56"/>
    <mergeCell ref="M57:P57"/>
    <mergeCell ref="D57:D58"/>
    <mergeCell ref="C33:C34"/>
    <mergeCell ref="N55:P55"/>
    <mergeCell ref="A22:P22"/>
    <mergeCell ref="A29:B29"/>
    <mergeCell ref="N31:P31"/>
    <mergeCell ref="B32:N32"/>
    <mergeCell ref="D33:D34"/>
    <mergeCell ref="E33:G33"/>
    <mergeCell ref="M33:P33"/>
    <mergeCell ref="A38:P38"/>
    <mergeCell ref="A44:B44"/>
    <mergeCell ref="A45:P45"/>
    <mergeCell ref="H33:H34"/>
    <mergeCell ref="I33:L33"/>
    <mergeCell ref="A33:A34"/>
    <mergeCell ref="B33:B34"/>
    <mergeCell ref="A87:P87"/>
    <mergeCell ref="A93:B93"/>
    <mergeCell ref="A94:P94"/>
    <mergeCell ref="A102:B102"/>
    <mergeCell ref="A103:B103"/>
    <mergeCell ref="N104:P104"/>
    <mergeCell ref="A62:P62"/>
    <mergeCell ref="A69:B69"/>
    <mergeCell ref="A70:P70"/>
    <mergeCell ref="B81:N81"/>
    <mergeCell ref="A82:A83"/>
    <mergeCell ref="B82:B83"/>
    <mergeCell ref="C82:C83"/>
    <mergeCell ref="E82:G82"/>
    <mergeCell ref="H82:H83"/>
    <mergeCell ref="I82:L82"/>
    <mergeCell ref="D82:D83"/>
    <mergeCell ref="M82:P82"/>
    <mergeCell ref="A79:B79"/>
    <mergeCell ref="N80:P80"/>
    <mergeCell ref="B105:N105"/>
    <mergeCell ref="A106:A107"/>
    <mergeCell ref="B106:B107"/>
    <mergeCell ref="C106:C107"/>
    <mergeCell ref="E106:G106"/>
    <mergeCell ref="H106:H107"/>
    <mergeCell ref="I106:L106"/>
    <mergeCell ref="M106:P106"/>
    <mergeCell ref="D106:D107"/>
    <mergeCell ref="A111:P111"/>
    <mergeCell ref="A116:B116"/>
    <mergeCell ref="A117:P117"/>
    <mergeCell ref="A125:B125"/>
    <mergeCell ref="N127:P127"/>
    <mergeCell ref="A134:P134"/>
    <mergeCell ref="A141:B141"/>
    <mergeCell ref="A142:P142"/>
    <mergeCell ref="A126:B126"/>
    <mergeCell ref="A150:B150"/>
    <mergeCell ref="B153:N153"/>
    <mergeCell ref="A154:A155"/>
    <mergeCell ref="B154:B155"/>
    <mergeCell ref="C154:C155"/>
    <mergeCell ref="E154:G154"/>
    <mergeCell ref="H154:H155"/>
    <mergeCell ref="I154:L154"/>
    <mergeCell ref="M154:P154"/>
    <mergeCell ref="D154:D155"/>
    <mergeCell ref="A151:B151"/>
    <mergeCell ref="N152:P152"/>
    <mergeCell ref="B128:N128"/>
    <mergeCell ref="A129:A130"/>
    <mergeCell ref="B129:B130"/>
    <mergeCell ref="C129:C130"/>
    <mergeCell ref="E129:G129"/>
    <mergeCell ref="H129:H130"/>
    <mergeCell ref="D129:D130"/>
    <mergeCell ref="I129:L129"/>
    <mergeCell ref="M129:P129"/>
    <mergeCell ref="A181:P181"/>
    <mergeCell ref="A190:B190"/>
    <mergeCell ref="A191:P191"/>
    <mergeCell ref="M176:P176"/>
    <mergeCell ref="D176:D177"/>
    <mergeCell ref="A200:B200"/>
    <mergeCell ref="A173:B173"/>
    <mergeCell ref="N174:P174"/>
    <mergeCell ref="A159:P159"/>
    <mergeCell ref="A164:B164"/>
    <mergeCell ref="A165:P165"/>
    <mergeCell ref="A172:B172"/>
    <mergeCell ref="B175:N175"/>
    <mergeCell ref="A176:A177"/>
    <mergeCell ref="B176:B177"/>
    <mergeCell ref="C176:C177"/>
    <mergeCell ref="E176:G176"/>
    <mergeCell ref="H176:H177"/>
    <mergeCell ref="I176:L176"/>
    <mergeCell ref="A250:B250"/>
    <mergeCell ref="B228:N228"/>
    <mergeCell ref="A229:A230"/>
    <mergeCell ref="B229:B230"/>
    <mergeCell ref="C229:C230"/>
    <mergeCell ref="D229:D230"/>
    <mergeCell ref="A201:B201"/>
    <mergeCell ref="N202:P202"/>
    <mergeCell ref="A234:P234"/>
    <mergeCell ref="H204:H205"/>
    <mergeCell ref="I204:L204"/>
    <mergeCell ref="M204:P204"/>
    <mergeCell ref="D204:D205"/>
    <mergeCell ref="A217:P217"/>
    <mergeCell ref="A225:B225"/>
    <mergeCell ref="A226:B226"/>
    <mergeCell ref="A216:B216"/>
    <mergeCell ref="A241:B241"/>
    <mergeCell ref="A242:P242"/>
    <mergeCell ref="A249:B249"/>
    <mergeCell ref="N227:P227"/>
    <mergeCell ref="B203:N203"/>
    <mergeCell ref="A204:A205"/>
    <mergeCell ref="B204:B205"/>
    <mergeCell ref="C204:C205"/>
    <mergeCell ref="E204:G204"/>
    <mergeCell ref="A209:P209"/>
    <mergeCell ref="E229:G229"/>
    <mergeCell ref="H229:H230"/>
    <mergeCell ref="I229:L229"/>
    <mergeCell ref="M229:P229"/>
  </mergeCells>
  <phoneticPr fontId="34" type="noConversion"/>
  <printOptions horizontalCentered="1" verticalCentered="1"/>
  <pageMargins left="0.25" right="0.18" top="0.47" bottom="0.41" header="0.31496062992125984" footer="0.31496062992125984"/>
  <pageSetup paperSize="9" scale="80" orientation="landscape" horizontalDpi="300" verticalDpi="300" r:id="rId1"/>
  <rowBreaks count="9" manualBreakCount="9">
    <brk id="30" max="14" man="1"/>
    <brk id="54" max="14" man="1"/>
    <brk id="79" max="14" man="1"/>
    <brk id="103" max="14" man="1"/>
    <brk id="126" max="14" man="1"/>
    <brk id="151" max="14" man="1"/>
    <brk id="173" max="14" man="1"/>
    <brk id="201" max="16383" man="1"/>
    <brk id="226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5</vt:i4>
      </vt:variant>
    </vt:vector>
  </HeadingPairs>
  <TitlesOfParts>
    <vt:vector size="12" baseType="lpstr">
      <vt:lpstr>Список листов</vt:lpstr>
      <vt:lpstr>Структура типовая</vt:lpstr>
      <vt:lpstr>Структура</vt:lpstr>
      <vt:lpstr>Проект меню новый БЖУ</vt:lpstr>
      <vt:lpstr>Проект меню Римма</vt:lpstr>
      <vt:lpstr>тит</vt:lpstr>
      <vt:lpstr>Проект меню (2)</vt:lpstr>
      <vt:lpstr>'Проект меню (2)'!Область_печати</vt:lpstr>
      <vt:lpstr>'Проект меню новый БЖУ'!Область_печати</vt:lpstr>
      <vt:lpstr>'Проект меню Римма'!Область_печати</vt:lpstr>
      <vt:lpstr>Структура!Область_печати</vt:lpstr>
      <vt:lpstr>'Структура типовая'!Область_печати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2025-03-06T05:34:22Z</dcterms:modified>
</cp:coreProperties>
</file>